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dorah\Dropbox\DOCS\PROYECTO SAIID 2021-2023\Informes\2023\ANEXOS 2023\"/>
    </mc:Choice>
  </mc:AlternateContent>
  <xr:revisionPtr revIDLastSave="0" documentId="8_{9DEB4E1E-A301-4EAD-A2A1-501DEAD6AB0F}" xr6:coauthVersionLast="47" xr6:coauthVersionMax="47" xr10:uidLastSave="{00000000-0000-0000-0000-000000000000}"/>
  <bookViews>
    <workbookView xWindow="-28920" yWindow="2550" windowWidth="29040" windowHeight="15720" xr2:uid="{00000000-000D-0000-FFFF-FFFF00000000}"/>
  </bookViews>
  <sheets>
    <sheet name="2021" sheetId="2" r:id="rId1"/>
    <sheet name="2022" sheetId="3" r:id="rId2"/>
    <sheet name="2023" sheetId="5" r:id="rId3"/>
  </sheets>
  <definedNames>
    <definedName name="_Hlk142490646" localSheetId="2">'2023'!$A$15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9" i="5" l="1"/>
  <c r="E47" i="5"/>
  <c r="E42" i="3"/>
  <c r="D42" i="3"/>
  <c r="D47" i="5"/>
  <c r="F45" i="5"/>
  <c r="I42" i="5"/>
  <c r="H42" i="5"/>
  <c r="F42" i="5"/>
  <c r="I35" i="5"/>
  <c r="H35" i="5"/>
  <c r="F35" i="5"/>
  <c r="I32" i="5"/>
  <c r="H32" i="5"/>
  <c r="I24" i="5" l="1"/>
  <c r="H24" i="5"/>
  <c r="F24" i="5"/>
  <c r="I21" i="5"/>
  <c r="H21" i="5"/>
  <c r="F21" i="5"/>
  <c r="F15" i="5"/>
  <c r="I12" i="5"/>
  <c r="H12" i="5"/>
  <c r="F12" i="5"/>
  <c r="F9" i="5"/>
  <c r="I40" i="3"/>
  <c r="H40" i="3"/>
  <c r="F40" i="3"/>
  <c r="H36" i="3" l="1"/>
  <c r="I36" i="3"/>
  <c r="F37" i="3"/>
  <c r="H27" i="3"/>
  <c r="I31" i="3"/>
  <c r="H31" i="3"/>
  <c r="F31" i="3"/>
  <c r="I25" i="3"/>
  <c r="H25" i="3"/>
  <c r="H16" i="3"/>
  <c r="H13" i="3"/>
  <c r="H9" i="3"/>
  <c r="H6" i="3"/>
  <c r="H22" i="2"/>
  <c r="H19" i="2"/>
  <c r="H16" i="2"/>
  <c r="I13" i="2"/>
  <c r="H13" i="2"/>
  <c r="H6" i="2"/>
  <c r="F38" i="5"/>
  <c r="I37" i="5"/>
  <c r="H37" i="5"/>
  <c r="F32" i="5"/>
  <c r="F47" i="5" s="1"/>
  <c r="F7" i="5"/>
  <c r="I6" i="5"/>
  <c r="H6" i="5"/>
  <c r="F18" i="5"/>
  <c r="F27" i="5" s="1"/>
  <c r="I18" i="5"/>
  <c r="H18" i="5"/>
  <c r="F25" i="3"/>
  <c r="F42" i="3" s="1"/>
  <c r="F34" i="3"/>
  <c r="I33" i="3"/>
  <c r="H33" i="3"/>
  <c r="F28" i="3"/>
  <c r="I27" i="3"/>
  <c r="G42" i="3"/>
  <c r="F17" i="3"/>
  <c r="I16" i="3"/>
  <c r="F14" i="3"/>
  <c r="I13" i="3"/>
  <c r="F10" i="3"/>
  <c r="I9" i="3"/>
  <c r="F7" i="3"/>
  <c r="I6" i="3"/>
  <c r="F23" i="2"/>
  <c r="F20" i="2"/>
  <c r="F17" i="2"/>
  <c r="F14" i="2"/>
  <c r="F11" i="2"/>
  <c r="F7" i="2"/>
  <c r="G25" i="2"/>
  <c r="E25" i="2"/>
  <c r="D25" i="2"/>
  <c r="I22" i="2"/>
  <c r="I19" i="2"/>
  <c r="I16" i="2"/>
  <c r="I6" i="2"/>
  <c r="F19" i="3" l="1"/>
  <c r="F25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<sst xmlns="http://schemas.openxmlformats.org/spreadsheetml/2006/main" count="200" uniqueCount="118">
  <si>
    <t>Seguimiento a evaluaciones de los cursos 2021-2023</t>
  </si>
  <si>
    <t>Nombre del curso</t>
  </si>
  <si>
    <t>Enlace a evaluación</t>
  </si>
  <si>
    <t>Duración</t>
  </si>
  <si>
    <t>Cantidad de matriculados en Aula Virtual</t>
  </si>
  <si>
    <t>Cantidad de aprobados</t>
  </si>
  <si>
    <t>Cantidad de participantes en evaluación</t>
  </si>
  <si>
    <t>Porcentaje de participación en evaluación en relación con cantidad de aprobados</t>
  </si>
  <si>
    <t>https://docs.google.com/forms/d/19vF2SV5JiOqk8eUotbHgmqCbtzmXFatA9mng62qpFVQ/edit?usp=sharing</t>
  </si>
  <si>
    <t>(10 semanas)</t>
  </si>
  <si>
    <t>22 de marzo - 30 de julio</t>
  </si>
  <si>
    <t>(17 semanas)</t>
  </si>
  <si>
    <t>112 horas</t>
  </si>
  <si>
    <t>9 de agosto – 8 de diciembre</t>
  </si>
  <si>
    <t>22 de abril – 26 de agosto</t>
  </si>
  <si>
    <t>(15 semanas)</t>
  </si>
  <si>
    <t>90 horas</t>
  </si>
  <si>
    <t>28 de agosto – 14 de noviembre</t>
  </si>
  <si>
    <t>(11 semanas)</t>
  </si>
  <si>
    <t>80 horas</t>
  </si>
  <si>
    <t>(12 semanas)</t>
  </si>
  <si>
    <t>https://docs.google.com/forms/d/1hVuYofabowMNmg7UEKTI8ZuZ3o7--WsWWtcU_8wu34I/edit?usp=sharing_eil_m&amp;ts=6317cb62</t>
  </si>
  <si>
    <r>
      <t>2.</t>
    </r>
    <r>
      <rPr>
        <sz val="7"/>
        <color theme="1"/>
        <rFont val="Times New Roman"/>
        <family val="1"/>
      </rPr>
      <t xml:space="preserve">        </t>
    </r>
    <r>
      <rPr>
        <sz val="9"/>
        <color rgb="FF000000"/>
        <rFont val="Calibri"/>
        <family val="2"/>
        <scheme val="minor"/>
      </rPr>
      <t>Introducción a los estándares esenciales de calidad en los servicios de cuidado y desarrollo infantil de costa rica en el marco de la REDCUDI</t>
    </r>
  </si>
  <si>
    <r>
      <t>3.</t>
    </r>
    <r>
      <rPr>
        <sz val="7"/>
        <color theme="1"/>
        <rFont val="Times New Roman"/>
        <family val="1"/>
      </rPr>
      <t xml:space="preserve">        </t>
    </r>
    <r>
      <rPr>
        <sz val="9"/>
        <color rgb="FF000000"/>
        <rFont val="Calibri"/>
        <family val="2"/>
        <scheme val="minor"/>
      </rPr>
      <t>Diagnóstico educativo integral</t>
    </r>
  </si>
  <si>
    <t>https://docs.google.com/forms/d/1ftlBGYJQ5nncs9fm0DmXDsH8vdn7bJ9tndV2kGik0bA/edit?usp=sharing</t>
  </si>
  <si>
    <r>
      <t>4.</t>
    </r>
    <r>
      <rPr>
        <sz val="7"/>
        <color theme="1"/>
        <rFont val="Times New Roman"/>
        <family val="1"/>
      </rPr>
      <t xml:space="preserve">        </t>
    </r>
    <r>
      <rPr>
        <sz val="9"/>
        <color theme="1"/>
        <rFont val="Calibri"/>
        <family val="2"/>
        <scheme val="minor"/>
      </rPr>
      <t>Mi práctica docente en entornos inclusivos: Atendiendo el neurodesarrollo de</t>
    </r>
  </si>
  <si>
    <t>https://docs.google.com/forms/d/1aXsQo6hYltz0S_ArjoMBMwF6nT-aLTvY7GmgNExV5Ts/edit?usp=sharing</t>
  </si>
  <si>
    <r>
      <t>5.</t>
    </r>
    <r>
      <rPr>
        <sz val="7"/>
        <color theme="1"/>
        <rFont val="Times New Roman"/>
        <family val="1"/>
      </rPr>
      <t xml:space="preserve">        </t>
    </r>
    <r>
      <rPr>
        <sz val="9"/>
        <color rgb="FF000000"/>
        <rFont val="Calibri"/>
        <family val="2"/>
        <scheme val="minor"/>
      </rPr>
      <t>Atención de niños, niñas y adolescentes con énfasis en problemas de comportamiento</t>
    </r>
  </si>
  <si>
    <t>https://docs.google.com/forms/d/1RHk2vxYiaoevX6QZB6h7J8ceiUhhIjrJD5IQuIaONZ0/edit</t>
  </si>
  <si>
    <t>Porcentaje de participación en evaluación en relación con cantidad de matriculados</t>
  </si>
  <si>
    <t>TOTALES:</t>
  </si>
  <si>
    <t>I SEMESTRE</t>
  </si>
  <si>
    <t>Porcentaje de aprobación</t>
  </si>
  <si>
    <t>% de aprobación</t>
  </si>
  <si>
    <t>15 de marzo –23 de mayo</t>
  </si>
  <si>
    <r>
      <t>1.</t>
    </r>
    <r>
      <rPr>
        <sz val="7"/>
        <color theme="1"/>
        <rFont val="Times New Roman"/>
        <family val="1"/>
      </rPr>
      <t xml:space="preserve">        </t>
    </r>
    <r>
      <rPr>
        <sz val="9"/>
        <color theme="1"/>
        <rFont val="Calibri"/>
        <family val="2"/>
        <scheme val="minor"/>
      </rPr>
      <t>La educación que queremos: Reflexiones de un cambio necesario</t>
    </r>
  </si>
  <si>
    <t>https://docs.google.com/forms/d/18UU6H5r3LPBGB5NIZ1gvpnGw6ZoKmj2Kr77TYp3X9-o/edit</t>
  </si>
  <si>
    <t>https://docs.google.com/forms/d/1DozmMVFFFFKmcPYugMSuivAGvzNcWwZzD2B1wjaLCas/edit?ts=6304fe3a</t>
  </si>
  <si>
    <t>II SEMESTRE</t>
  </si>
  <si>
    <r>
      <t>16 de mayo</t>
    </r>
    <r>
      <rPr>
        <sz val="11"/>
        <color theme="1"/>
        <rFont val="Calibri"/>
        <family val="2"/>
        <scheme val="minor"/>
      </rPr>
      <t xml:space="preserve"> - </t>
    </r>
    <r>
      <rPr>
        <sz val="9"/>
        <color theme="1"/>
        <rFont val="Calibri"/>
        <family val="2"/>
        <scheme val="minor"/>
      </rPr>
      <t xml:space="preserve">31 de julio </t>
    </r>
  </si>
  <si>
    <t>1.  La educación que queremos II: Metodologías de aprendizaje y evaluación innovadoras</t>
  </si>
  <si>
    <t>Aula Virtual de Educación Permanente</t>
  </si>
  <si>
    <t xml:space="preserve">25 de abril – 30 julio </t>
  </si>
  <si>
    <t>8 de agosto – 11 de diciembre</t>
  </si>
  <si>
    <t>12 semanas</t>
  </si>
  <si>
    <t>(80 horas)</t>
  </si>
  <si>
    <r>
      <t xml:space="preserve">15 agosto – </t>
    </r>
    <r>
      <rPr>
        <sz val="9"/>
        <color theme="1"/>
        <rFont val="Calibri"/>
        <family val="2"/>
        <scheme val="minor"/>
      </rPr>
      <t>06 de noviembre</t>
    </r>
  </si>
  <si>
    <t>24 de octubre – 12 de febrero de 2023</t>
  </si>
  <si>
    <t>(66 horas)</t>
  </si>
  <si>
    <t>29 de agosto – 20 de noviembre</t>
  </si>
  <si>
    <r>
      <t>4.</t>
    </r>
    <r>
      <rPr>
        <sz val="7"/>
        <color theme="1"/>
        <rFont val="Times New Roman"/>
        <family val="1"/>
      </rPr>
      <t xml:space="preserve">        </t>
    </r>
    <r>
      <rPr>
        <sz val="9"/>
        <color theme="1"/>
        <rFont val="Calibri"/>
        <family val="2"/>
        <scheme val="minor"/>
      </rPr>
      <t>Mi práctica docente en entornos inclusivos: Atendiendo el neurodesarrollo del niño y la niña</t>
    </r>
  </si>
  <si>
    <t>https://docs.google.com/forms/d/1x9tiaprlLrU5Ie18QnJkgdUunEB4kud6p7w6J0KF1MQ/edit</t>
  </si>
  <si>
    <t>https://docs.google.com/forms/d/1Nc9ItgC-nEwPS6EnLKkGn6_TTs6n9Tt4kF5QDf8qsxA/edit#responses</t>
  </si>
  <si>
    <t>https://docs.google.com/forms/d/1sok33nsvIF4oU2LRWhiyfoH8aVwDhwzot3Qwjt7Pfas/edit</t>
  </si>
  <si>
    <t>https://docs.google.com/forms/d/1Tbh8fBaH85WPqvg3nslX3ceK5UXBBzNiK7HDWL4rojo/edit</t>
  </si>
  <si>
    <t>https://docs.google.com/forms/d/18vrOO-Sg4HrLFpLolor3xQ4fVsb6CXK8RvEedKqUW1U/edit</t>
  </si>
  <si>
    <t>https://docs.google.com/forms/d/1WBt7wa1c7D3mlpaF7lwxKXdXkRPAdtlXo0i-vSnKgTc/edit</t>
  </si>
  <si>
    <t>22 de agosto-30 de octubre</t>
  </si>
  <si>
    <t>10 semanas</t>
  </si>
  <si>
    <t>https://docs.google.com/forms/d/1d7aQ_dS54bCnSCdFx5KVYFmCw-gZdjs54KcE3J7xnh8/edit</t>
  </si>
  <si>
    <t>05 de setiembre - 11 de diciembre</t>
  </si>
  <si>
    <t>13 semanas</t>
  </si>
  <si>
    <t>(37 horas)</t>
  </si>
  <si>
    <t>57 horas</t>
  </si>
  <si>
    <t>56 horas</t>
  </si>
  <si>
    <t>15 de noviembre 2021 – 18 de febrero 2022</t>
  </si>
  <si>
    <t>89 horas</t>
  </si>
  <si>
    <t>(16 semanas)</t>
  </si>
  <si>
    <t>30 de mayo – 25 de setiembre</t>
  </si>
  <si>
    <t>(69 horas)</t>
  </si>
  <si>
    <t>(76 horas)</t>
  </si>
  <si>
    <r>
      <rPr>
        <sz val="7"/>
        <color theme="1"/>
        <rFont val="Times New Roman"/>
        <family val="1"/>
      </rPr>
      <t xml:space="preserve">1.  </t>
    </r>
    <r>
      <rPr>
        <sz val="9"/>
        <color rgb="FF000000"/>
        <rFont val="Calibri"/>
        <family val="2"/>
        <scheme val="minor"/>
      </rPr>
      <t>Introducción a los estándares esenciales de calidad en los servicios de cuidado y desarrollo infantil de costa rica en el marco de la REDCUDI</t>
    </r>
  </si>
  <si>
    <t>https://docs.google.com/forms/d/1aVBq9W8Hd_weo9pj99blARIkLwUqnmlvVxrBDYY6B0A/edit#responses</t>
  </si>
  <si>
    <t>2. Detección temprana de trastornos motores en el niño y la niña menor de 1 año II: Análisis de casos</t>
  </si>
  <si>
    <t>7 de febrero - 30 de julio</t>
  </si>
  <si>
    <t>(5 semanas)</t>
  </si>
  <si>
    <t>34 horas</t>
  </si>
  <si>
    <t xml:space="preserve">3. Atención de niños, niñas y adolescentes con énfasis en problemas de comportamiento </t>
  </si>
  <si>
    <t>72 horas</t>
  </si>
  <si>
    <t>31 de marzo - 23 de junio</t>
  </si>
  <si>
    <t>https://docs.google.com/forms/d/1MXAB-sMfHhACYqNsWXnNwhdFwACkB-__Uh7wHTkDGf8/edit</t>
  </si>
  <si>
    <t>4. Mi práctica profesional en entornos inclusivos: Atendiendo el neurodesarrollo de niños y niñas</t>
  </si>
  <si>
    <t>https://docs.google.com/forms/d/1aLT9qp6YMNFWGJZkwf9j5q9AhX6PUoiIQVFN5v9NBw0/edit</t>
  </si>
  <si>
    <t>10 de abril - 25 de junio</t>
  </si>
  <si>
    <t>5. La educación que queremos II: Metodologías de aprendizaje y evaluación innovadoras</t>
  </si>
  <si>
    <t>https://docs.google.com/forms/d/1m01jt5wS_CTetnAvjGXugYVg3_RxahYc9T7HmmnadKA/edit</t>
  </si>
  <si>
    <t xml:space="preserve">6. Atención del neurodesarrollo de niños y niñas </t>
  </si>
  <si>
    <t>https://docs.google.com/forms/d/1ooDvof3j5O8CZqQ4zOuVinsRMsqIeQL3Vqkq80RCBPg/edit</t>
  </si>
  <si>
    <t>5 de junio - 24 de setiembre</t>
  </si>
  <si>
    <t>68 horas</t>
  </si>
  <si>
    <t xml:space="preserve">7. Atención de niños, niñas y adolescentes con énfasis en problemas de comportamiento </t>
  </si>
  <si>
    <t>19 de junio - 10 de setiembre</t>
  </si>
  <si>
    <t>https://docs.google.com/forms/d/1_75tgpOgstvhEh_K7ph7PUCAGrrCIaYm3l6wDrL1iBA/edit</t>
  </si>
  <si>
    <t>https://docs.google.com/forms/d/1aVBq9W8Hd_weo9pj99blARIkLwUqnmlvVxrBDYY6B0A/edit</t>
  </si>
  <si>
    <t>5. Introducción a los estándares esenciales de calidad en los servicios de cuidado y desarrollo infantil de costa rica en el marco de la REDCUDI</t>
  </si>
  <si>
    <t>6. Atención de niños, niñas y adolescentes con énfasis en problemas de comportamiento</t>
  </si>
  <si>
    <t>7. Atención de niños, niñas y adolescentes con énfasis en problemas de comportamiento</t>
  </si>
  <si>
    <r>
      <t>8.</t>
    </r>
    <r>
      <rPr>
        <sz val="7"/>
        <color theme="1"/>
        <rFont val="Times New Roman"/>
        <family val="1"/>
      </rPr>
      <t> </t>
    </r>
    <r>
      <rPr>
        <sz val="9"/>
        <color theme="1"/>
        <rFont val="Calibri"/>
        <family val="2"/>
        <scheme val="minor"/>
      </rPr>
      <t>Mi práctica docente en entornos inclusivos: Atendiendo el neurodesarrollo de niñas y niños</t>
    </r>
  </si>
  <si>
    <t>9. Pedagogía preventiva: Desafíos actuales</t>
  </si>
  <si>
    <t>10. Detección temprana de trastornos motores en el niño y la niña menor de 1 año</t>
  </si>
  <si>
    <t>8. Introducción a los estándares esenciales de calidad en los servicios de cuidado y desarrollo infantil de Costa Rica en el marco de la REDCUDI</t>
  </si>
  <si>
    <t>9. Atención de niños, niñas y adolescentes con énfasis en problemas de comportamiento</t>
  </si>
  <si>
    <t>23 de octubre 2023 - 11 de febrero 2024</t>
  </si>
  <si>
    <t>69 horas</t>
  </si>
  <si>
    <t>https://docs.google.com/forms/d/1YrmUYzEfGQd3EuF7JPwwu6SLkCZf0zUco-1XYpDwJUk/edit</t>
  </si>
  <si>
    <t>10. Atención del niño y la niña con alteraciones del neurodesarrollo y comportamiento con enfoque centrado en la familia: Programas de parentalidad en intervención grupal</t>
  </si>
  <si>
    <t>https://docs.google.com/forms/d/1R6tyHYwFhYBy94mB4WrtGyOHRhLO-Csold4nIdYDkqo/edit</t>
  </si>
  <si>
    <t>(8 semanas)</t>
  </si>
  <si>
    <t>47 horas</t>
  </si>
  <si>
    <t>7 de agosto – 1 de octubre</t>
  </si>
  <si>
    <t xml:space="preserve">11. Pedagogía preventiva: desafíos actuales </t>
  </si>
  <si>
    <t>https://docs.google.com/forms/d/1dpJEbNzo1wtbFqhXGVtU6icapoIZDgNW2DE84jIeasA/edit</t>
  </si>
  <si>
    <t>7 de agosto – 15 de octubre</t>
  </si>
  <si>
    <t>76 horas</t>
  </si>
  <si>
    <t>12. Mi práctica profesional en entornos inclusivos: Atendiendo el neurodesarrollo de niños y niñas</t>
  </si>
  <si>
    <t>28 de agosto - 19 de noviembre</t>
  </si>
  <si>
    <t>(12 menas)</t>
  </si>
  <si>
    <t>TOTAL DEL PERIODO 2021-2023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</si>
</sst>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9"/>
      <color theme="1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u/>
      <sz val="9"/>
      <color rgb="FF0070C0"/>
      <name val="Calibri"/>
      <family val="2"/>
      <scheme val="minor"/>
    </font>
    <font>
      <sz val="9"/>
      <color theme="1"/>
      <name val="Calibri"/>
      <family val="1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E599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159">
    <xf numFmtId="0" fontId="0" fillId="0" borderId="0" xfId="0"/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7" fillId="3" borderId="6" xfId="0" applyFont="1" applyFill="1" applyBorder="1" applyAlignment="1">
      <alignment vertical="center" wrapText="1"/>
    </xf>
    <xf numFmtId="0" fontId="7" fillId="3" borderId="5" xfId="0" applyFont="1" applyFill="1" applyBorder="1" applyAlignment="1">
      <alignment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8" fillId="0" borderId="0" xfId="0" applyFont="1"/>
    <xf numFmtId="0" fontId="8" fillId="4" borderId="0" xfId="0" applyFont="1" applyFill="1" applyAlignment="1">
      <alignment horizontal="left"/>
    </xf>
    <xf numFmtId="0" fontId="9" fillId="0" borderId="0" xfId="0" applyFont="1"/>
    <xf numFmtId="0" fontId="9" fillId="5" borderId="0" xfId="0" applyFont="1" applyFill="1"/>
    <xf numFmtId="0" fontId="0" fillId="0" borderId="8" xfId="0" applyBorder="1" applyAlignment="1">
      <alignment horizontal="center"/>
    </xf>
    <xf numFmtId="0" fontId="10" fillId="0" borderId="0" xfId="0" applyFont="1"/>
    <xf numFmtId="0" fontId="5" fillId="3" borderId="4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0" fillId="0" borderId="3" xfId="0" applyBorder="1"/>
    <xf numFmtId="0" fontId="6" fillId="3" borderId="0" xfId="0" applyFont="1" applyFill="1" applyAlignment="1">
      <alignment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8" fillId="6" borderId="0" xfId="0" applyFont="1" applyFill="1" applyAlignment="1">
      <alignment horizontal="left"/>
    </xf>
    <xf numFmtId="0" fontId="9" fillId="6" borderId="0" xfId="0" applyFont="1" applyFill="1"/>
    <xf numFmtId="0" fontId="7" fillId="3" borderId="7" xfId="0" applyFont="1" applyFill="1" applyBorder="1" applyAlignment="1">
      <alignment vertical="center" wrapText="1"/>
    </xf>
    <xf numFmtId="0" fontId="7" fillId="3" borderId="4" xfId="0" applyFont="1" applyFill="1" applyBorder="1" applyAlignment="1">
      <alignment vertical="center" wrapText="1"/>
    </xf>
    <xf numFmtId="0" fontId="7" fillId="3" borderId="3" xfId="0" applyFont="1" applyFill="1" applyBorder="1" applyAlignment="1">
      <alignment vertical="center" wrapText="1"/>
    </xf>
    <xf numFmtId="0" fontId="6" fillId="7" borderId="7" xfId="0" applyFont="1" applyFill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 wrapText="1"/>
    </xf>
    <xf numFmtId="0" fontId="7" fillId="7" borderId="7" xfId="0" applyFont="1" applyFill="1" applyBorder="1" applyAlignment="1">
      <alignment vertical="center" wrapText="1"/>
    </xf>
    <xf numFmtId="0" fontId="7" fillId="7" borderId="4" xfId="0" applyFont="1" applyFill="1" applyBorder="1" applyAlignment="1">
      <alignment vertical="center" wrapText="1"/>
    </xf>
    <xf numFmtId="0" fontId="0" fillId="7" borderId="3" xfId="0" applyFill="1" applyBorder="1"/>
    <xf numFmtId="0" fontId="9" fillId="0" borderId="0" xfId="0" applyFont="1" applyAlignment="1">
      <alignment vertical="center"/>
    </xf>
    <xf numFmtId="0" fontId="0" fillId="0" borderId="13" xfId="0" applyBorder="1" applyAlignment="1">
      <alignment horizontal="center"/>
    </xf>
    <xf numFmtId="0" fontId="12" fillId="3" borderId="1" xfId="0" applyFont="1" applyFill="1" applyBorder="1" applyAlignment="1">
      <alignment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3" borderId="7" xfId="0" applyFont="1" applyFill="1" applyBorder="1" applyAlignment="1">
      <alignment horizontal="left" vertical="center" wrapText="1" indent="4"/>
    </xf>
    <xf numFmtId="0" fontId="5" fillId="3" borderId="4" xfId="0" applyFont="1" applyFill="1" applyBorder="1" applyAlignment="1">
      <alignment horizontal="left" vertical="center" wrapText="1" indent="4"/>
    </xf>
    <xf numFmtId="0" fontId="5" fillId="3" borderId="3" xfId="0" applyFont="1" applyFill="1" applyBorder="1" applyAlignment="1">
      <alignment horizontal="left" vertical="center" wrapText="1" indent="4"/>
    </xf>
    <xf numFmtId="0" fontId="4" fillId="3" borderId="7" xfId="2" applyFill="1" applyBorder="1" applyAlignment="1">
      <alignment vertical="center" wrapText="1"/>
    </xf>
    <xf numFmtId="0" fontId="4" fillId="3" borderId="4" xfId="2" applyFill="1" applyBorder="1" applyAlignment="1">
      <alignment vertical="center" wrapText="1"/>
    </xf>
    <xf numFmtId="0" fontId="4" fillId="3" borderId="3" xfId="2" applyFill="1" applyBorder="1" applyAlignment="1">
      <alignment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vertical="center" wrapText="1"/>
    </xf>
    <xf numFmtId="0" fontId="5" fillId="0" borderId="7" xfId="0" applyFont="1" applyBorder="1" applyAlignment="1">
      <alignment horizontal="left" vertical="center" wrapText="1" indent="4"/>
    </xf>
    <xf numFmtId="0" fontId="5" fillId="0" borderId="4" xfId="0" applyFont="1" applyBorder="1" applyAlignment="1">
      <alignment horizontal="left" vertical="center" wrapText="1" indent="4"/>
    </xf>
    <xf numFmtId="0" fontId="5" fillId="0" borderId="3" xfId="0" applyFont="1" applyBorder="1" applyAlignment="1">
      <alignment horizontal="left" vertical="center" wrapText="1" indent="4"/>
    </xf>
    <xf numFmtId="0" fontId="4" fillId="0" borderId="10" xfId="2" applyBorder="1" applyAlignment="1">
      <alignment vertical="center" wrapText="1"/>
    </xf>
    <xf numFmtId="0" fontId="4" fillId="0" borderId="9" xfId="2" applyBorder="1" applyAlignment="1">
      <alignment vertical="center" wrapText="1"/>
    </xf>
    <xf numFmtId="0" fontId="4" fillId="0" borderId="11" xfId="2" applyBorder="1" applyAlignment="1">
      <alignment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7" xfId="1" applyNumberFormat="1" applyFont="1" applyBorder="1" applyAlignment="1">
      <alignment horizontal="center" vertical="center" wrapText="1"/>
    </xf>
    <xf numFmtId="0" fontId="5" fillId="0" borderId="4" xfId="1" applyNumberFormat="1" applyFont="1" applyBorder="1" applyAlignment="1">
      <alignment horizontal="center" vertical="center" wrapText="1"/>
    </xf>
    <xf numFmtId="0" fontId="5" fillId="0" borderId="3" xfId="1" applyNumberFormat="1" applyFont="1" applyBorder="1" applyAlignment="1">
      <alignment horizontal="center" vertical="center" wrapText="1"/>
    </xf>
    <xf numFmtId="0" fontId="4" fillId="0" borderId="7" xfId="2" applyBorder="1" applyAlignment="1">
      <alignment vertical="center" wrapText="1"/>
    </xf>
    <xf numFmtId="0" fontId="4" fillId="0" borderId="4" xfId="2" applyBorder="1" applyAlignment="1">
      <alignment vertical="center" wrapText="1"/>
    </xf>
    <xf numFmtId="0" fontId="4" fillId="0" borderId="3" xfId="2" applyBorder="1" applyAlignment="1">
      <alignment vertical="center" wrapText="1"/>
    </xf>
    <xf numFmtId="0" fontId="7" fillId="7" borderId="7" xfId="0" applyFont="1" applyFill="1" applyBorder="1" applyAlignment="1">
      <alignment horizontal="left" vertical="center" wrapText="1"/>
    </xf>
    <xf numFmtId="0" fontId="7" fillId="7" borderId="4" xfId="0" applyFont="1" applyFill="1" applyBorder="1" applyAlignment="1">
      <alignment horizontal="left" vertical="center" wrapText="1"/>
    </xf>
    <xf numFmtId="0" fontId="7" fillId="7" borderId="3" xfId="0" applyFont="1" applyFill="1" applyBorder="1" applyAlignment="1">
      <alignment horizontal="left" vertical="center" wrapText="1"/>
    </xf>
    <xf numFmtId="0" fontId="5" fillId="3" borderId="7" xfId="0" applyFont="1" applyFill="1" applyBorder="1" applyAlignment="1">
      <alignment horizontal="left" vertical="center" wrapText="1"/>
    </xf>
    <xf numFmtId="0" fontId="5" fillId="3" borderId="4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7" fillId="3" borderId="7" xfId="0" applyFont="1" applyFill="1" applyBorder="1" applyAlignment="1">
      <alignment vertical="center" wrapText="1"/>
    </xf>
    <xf numFmtId="0" fontId="11" fillId="0" borderId="7" xfId="2" applyFont="1" applyBorder="1" applyAlignment="1">
      <alignment horizontal="center" vertical="center" wrapText="1"/>
    </xf>
    <xf numFmtId="0" fontId="11" fillId="3" borderId="10" xfId="2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11" fillId="3" borderId="7" xfId="2" applyFon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 vertical="center" wrapText="1"/>
    </xf>
    <xf numFmtId="0" fontId="11" fillId="7" borderId="7" xfId="2" applyFont="1" applyFill="1" applyBorder="1" applyAlignment="1">
      <alignment horizontal="center" vertical="center" wrapText="1"/>
    </xf>
    <xf numFmtId="0" fontId="0" fillId="7" borderId="7" xfId="0" applyFill="1" applyBorder="1"/>
    <xf numFmtId="0" fontId="0" fillId="7" borderId="4" xfId="0" applyFill="1" applyBorder="1"/>
    <xf numFmtId="0" fontId="7" fillId="6" borderId="7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 wrapText="1"/>
    </xf>
    <xf numFmtId="0" fontId="5" fillId="6" borderId="7" xfId="0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 wrapText="1"/>
    </xf>
    <xf numFmtId="0" fontId="5" fillId="6" borderId="7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left" vertical="center" wrapText="1"/>
    </xf>
    <xf numFmtId="0" fontId="7" fillId="6" borderId="4" xfId="0" applyFont="1" applyFill="1" applyBorder="1" applyAlignment="1">
      <alignment horizontal="left" vertical="center" wrapText="1"/>
    </xf>
    <xf numFmtId="0" fontId="7" fillId="6" borderId="3" xfId="0" applyFont="1" applyFill="1" applyBorder="1" applyAlignment="1">
      <alignment horizontal="left" vertical="center" wrapText="1"/>
    </xf>
    <xf numFmtId="0" fontId="7" fillId="6" borderId="6" xfId="0" applyFont="1" applyFill="1" applyBorder="1" applyAlignment="1">
      <alignment horizontal="center" vertical="center" wrapText="1"/>
    </xf>
    <xf numFmtId="0" fontId="7" fillId="6" borderId="12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7" fillId="6" borderId="3" xfId="0" applyFont="1" applyFill="1" applyBorder="1" applyAlignment="1">
      <alignment horizontal="center" vertical="center" wrapText="1"/>
    </xf>
    <xf numFmtId="0" fontId="7" fillId="6" borderId="10" xfId="0" applyFont="1" applyFill="1" applyBorder="1" applyAlignment="1">
      <alignment horizontal="center" vertical="center" wrapText="1"/>
    </xf>
    <xf numFmtId="0" fontId="7" fillId="6" borderId="9" xfId="0" applyFont="1" applyFill="1" applyBorder="1" applyAlignment="1">
      <alignment horizontal="center" vertical="center" wrapText="1"/>
    </xf>
    <xf numFmtId="0" fontId="7" fillId="6" borderId="11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11" fillId="6" borderId="7" xfId="2" applyFont="1" applyFill="1" applyBorder="1" applyAlignment="1">
      <alignment horizontal="center" vertical="center" wrapText="1"/>
    </xf>
    <xf numFmtId="0" fontId="5" fillId="0" borderId="7" xfId="0" applyFont="1" applyBorder="1"/>
    <xf numFmtId="0" fontId="5" fillId="6" borderId="4" xfId="0" applyFont="1" applyFill="1" applyBorder="1"/>
    <xf numFmtId="0" fontId="5" fillId="6" borderId="3" xfId="0" applyFont="1" applyFill="1" applyBorder="1"/>
    <xf numFmtId="0" fontId="5" fillId="6" borderId="9" xfId="0" applyFont="1" applyFill="1" applyBorder="1"/>
    <xf numFmtId="0" fontId="7" fillId="6" borderId="3" xfId="0" applyFont="1" applyFill="1" applyBorder="1" applyAlignment="1">
      <alignment horizontal="center" vertical="center" wrapText="1"/>
    </xf>
    <xf numFmtId="0" fontId="13" fillId="6" borderId="7" xfId="2" applyFont="1" applyFill="1" applyBorder="1" applyAlignment="1">
      <alignment horizontal="center" vertical="center" wrapText="1"/>
    </xf>
    <xf numFmtId="0" fontId="13" fillId="6" borderId="4" xfId="2" applyFont="1" applyFill="1" applyBorder="1" applyAlignment="1">
      <alignment horizontal="center" vertical="center" wrapText="1"/>
    </xf>
    <xf numFmtId="0" fontId="13" fillId="6" borderId="3" xfId="2" applyFont="1" applyFill="1" applyBorder="1" applyAlignment="1">
      <alignment horizontal="center" vertical="center" wrapText="1"/>
    </xf>
    <xf numFmtId="0" fontId="5" fillId="6" borderId="11" xfId="0" applyFont="1" applyFill="1" applyBorder="1"/>
    <xf numFmtId="0" fontId="7" fillId="7" borderId="3" xfId="0" applyFont="1" applyFill="1" applyBorder="1" applyAlignment="1">
      <alignment vertical="center" wrapText="1"/>
    </xf>
    <xf numFmtId="0" fontId="5" fillId="6" borderId="4" xfId="0" applyFont="1" applyFill="1" applyBorder="1" applyAlignment="1">
      <alignment vertical="top" wrapText="1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5" fillId="0" borderId="7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6" borderId="7" xfId="0" applyFont="1" applyFill="1" applyBorder="1" applyAlignment="1">
      <alignment vertical="center" wrapText="1"/>
    </xf>
    <xf numFmtId="0" fontId="7" fillId="6" borderId="4" xfId="0" applyFont="1" applyFill="1" applyBorder="1" applyAlignment="1">
      <alignment vertical="center" wrapText="1"/>
    </xf>
    <xf numFmtId="0" fontId="7" fillId="6" borderId="3" xfId="0" applyFont="1" applyFill="1" applyBorder="1" applyAlignment="1">
      <alignment vertical="center" wrapText="1"/>
    </xf>
    <xf numFmtId="0" fontId="5" fillId="6" borderId="3" xfId="0" applyFont="1" applyFill="1" applyBorder="1" applyAlignment="1">
      <alignment vertical="top" wrapText="1"/>
    </xf>
    <xf numFmtId="0" fontId="14" fillId="3" borderId="7" xfId="0" applyFont="1" applyFill="1" applyBorder="1" applyAlignment="1">
      <alignment vertical="center" wrapText="1"/>
    </xf>
    <xf numFmtId="0" fontId="14" fillId="6" borderId="7" xfId="0" applyFont="1" applyFill="1" applyBorder="1" applyAlignment="1">
      <alignment vertical="center" wrapText="1"/>
    </xf>
    <xf numFmtId="0" fontId="5" fillId="6" borderId="4" xfId="0" applyFont="1" applyFill="1" applyBorder="1" applyAlignment="1">
      <alignment vertical="center" wrapText="1"/>
    </xf>
    <xf numFmtId="0" fontId="5" fillId="6" borderId="3" xfId="0" applyFont="1" applyFill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7" fillId="7" borderId="4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vertical="top" wrapText="1"/>
    </xf>
    <xf numFmtId="0" fontId="5" fillId="6" borderId="9" xfId="0" applyFont="1" applyFill="1" applyBorder="1" applyAlignment="1">
      <alignment horizontal="center" vertical="center" wrapText="1"/>
    </xf>
    <xf numFmtId="0" fontId="5" fillId="6" borderId="11" xfId="0" applyFont="1" applyFill="1" applyBorder="1" applyAlignment="1">
      <alignment horizontal="center" vertical="center" wrapText="1"/>
    </xf>
    <xf numFmtId="0" fontId="7" fillId="6" borderId="5" xfId="0" applyFont="1" applyFill="1" applyBorder="1" applyAlignment="1">
      <alignment horizontal="center" vertical="center" wrapText="1"/>
    </xf>
    <xf numFmtId="0" fontId="11" fillId="6" borderId="10" xfId="2" applyFont="1" applyFill="1" applyBorder="1" applyAlignment="1">
      <alignment horizontal="center" vertical="center" wrapText="1"/>
    </xf>
    <xf numFmtId="0" fontId="5" fillId="6" borderId="7" xfId="0" applyFont="1" applyFill="1" applyBorder="1" applyAlignment="1">
      <alignment horizontal="left" vertical="center" wrapText="1"/>
    </xf>
    <xf numFmtId="0" fontId="5" fillId="6" borderId="4" xfId="0" applyFont="1" applyFill="1" applyBorder="1" applyAlignment="1">
      <alignment horizontal="left" vertical="center" wrapText="1"/>
    </xf>
    <xf numFmtId="0" fontId="5" fillId="6" borderId="3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vertical="center" wrapText="1"/>
    </xf>
    <xf numFmtId="0" fontId="12" fillId="8" borderId="1" xfId="0" applyFont="1" applyFill="1" applyBorder="1" applyAlignment="1">
      <alignment vertical="center" wrapText="1"/>
    </xf>
    <xf numFmtId="0" fontId="2" fillId="8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0/relationships/richValueRel" Target="richData/richValueRel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RichValueTypes" Target="richData/rdRichValueTypes.xml"/><Relationship Id="rId5" Type="http://schemas.openxmlformats.org/officeDocument/2006/relationships/styles" Target="styles.xml"/><Relationship Id="rId10" Type="http://schemas.microsoft.com/office/2017/06/relationships/rdRichValueStructure" Target="richData/rdrichvaluestructure.xml"/><Relationship Id="rId4" Type="http://schemas.openxmlformats.org/officeDocument/2006/relationships/theme" Target="theme/theme1.xml"/><Relationship Id="rId9" Type="http://schemas.microsoft.com/office/2017/06/relationships/rdRichValue" Target="richData/rdrichvalue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ocs.google.com/forms/d/1aXsQo6hYltz0S_ArjoMBMwF6nT-aLTvY7GmgNExV5Ts/edit?usp=sharing" TargetMode="External"/><Relationship Id="rId2" Type="http://schemas.openxmlformats.org/officeDocument/2006/relationships/hyperlink" Target="https://docs.google.com/forms/d/1ftlBGYJQ5nncs9fm0DmXDsH8vdn7bJ9tndV2kGik0bA/edit?usp=sharing" TargetMode="External"/><Relationship Id="rId1" Type="http://schemas.openxmlformats.org/officeDocument/2006/relationships/hyperlink" Target="https://docs.google.com/forms/d/1hVuYofabowMNmg7UEKTI8ZuZ3o7--WsWWtcU_8wu34I/edit?usp=sharing_eil_m&amp;ts=6317cb62" TargetMode="External"/><Relationship Id="rId5" Type="http://schemas.openxmlformats.org/officeDocument/2006/relationships/hyperlink" Target="https://docs.google.com/forms/d/19vF2SV5JiOqk8eUotbHgmqCbtzmXFatA9mng62qpFVQ/edit?usp=sharing" TargetMode="External"/><Relationship Id="rId4" Type="http://schemas.openxmlformats.org/officeDocument/2006/relationships/hyperlink" Target="https://docs.google.com/forms/d/1RHk2vxYiaoevX6QZB6h7J8ceiUhhIjrJD5IQuIaONZ0/edit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docs.google.com/forms/d/18vrOO-Sg4HrLFpLolor3xQ4fVsb6CXK8RvEedKqUW1U/edit" TargetMode="External"/><Relationship Id="rId3" Type="http://schemas.openxmlformats.org/officeDocument/2006/relationships/hyperlink" Target="https://docs.google.com/forms/d/1sok33nsvIF4oU2LRWhiyfoH8aVwDhwzot3Qwjt7Pfas/edit" TargetMode="External"/><Relationship Id="rId7" Type="http://schemas.openxmlformats.org/officeDocument/2006/relationships/hyperlink" Target="https://docs.google.com/forms/d/1RHk2vxYiaoevX6QZB6h7J8ceiUhhIjrJD5IQuIaONZ0/edit" TargetMode="External"/><Relationship Id="rId2" Type="http://schemas.openxmlformats.org/officeDocument/2006/relationships/hyperlink" Target="https://docs.google.com/forms/d/1DozmMVFFFFKmcPYugMSuivAGvzNcWwZzD2B1wjaLCas/edit?ts=6304fe3a" TargetMode="External"/><Relationship Id="rId1" Type="http://schemas.openxmlformats.org/officeDocument/2006/relationships/hyperlink" Target="https://docs.google.com/forms/d/18UU6H5r3LPBGB5NIZ1gvpnGw6ZoKmj2Kr77TYp3X9-o/edit" TargetMode="External"/><Relationship Id="rId6" Type="http://schemas.openxmlformats.org/officeDocument/2006/relationships/hyperlink" Target="https://docs.google.com/forms/d/1Tbh8fBaH85WPqvg3nslX3ceK5UXBBzNiK7HDWL4rojo/edit" TargetMode="External"/><Relationship Id="rId5" Type="http://schemas.openxmlformats.org/officeDocument/2006/relationships/hyperlink" Target="https://docs.google.com/forms/d/1Nc9ItgC-nEwPS6EnLKkGn6_TTs6n9Tt4kF5QDf8qsxA/edit" TargetMode="External"/><Relationship Id="rId10" Type="http://schemas.openxmlformats.org/officeDocument/2006/relationships/hyperlink" Target="https://docs.google.com/forms/d/1d7aQ_dS54bCnSCdFx5KVYFmCw-gZdjs54KcE3J7xnh8/edit" TargetMode="External"/><Relationship Id="rId4" Type="http://schemas.openxmlformats.org/officeDocument/2006/relationships/hyperlink" Target="https://docs.google.com/forms/d/1x9tiaprlLrU5Ie18QnJkgdUunEB4kud6p7w6J0KF1MQ/edit" TargetMode="External"/><Relationship Id="rId9" Type="http://schemas.openxmlformats.org/officeDocument/2006/relationships/hyperlink" Target="https://docs.google.com/forms/d/1WBt7wa1c7D3mlpaF7lwxKXdXkRPAdtlXo0i-vSnKgTc/edit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docs.google.com/forms/d/1YrmUYzEfGQd3EuF7JPwwu6SLkCZf0zUco-1XYpDwJUk/edit" TargetMode="External"/><Relationship Id="rId3" Type="http://schemas.openxmlformats.org/officeDocument/2006/relationships/hyperlink" Target="https://docs.google.com/forms/d/1MXAB-sMfHhACYqNsWXnNwhdFwACkB-__Uh7wHTkDGf8/edit" TargetMode="External"/><Relationship Id="rId7" Type="http://schemas.openxmlformats.org/officeDocument/2006/relationships/hyperlink" Target="https://docs.google.com/forms/d/1aVBq9W8Hd_weo9pj99blARIkLwUqnmlvVxrBDYY6B0A/edit" TargetMode="External"/><Relationship Id="rId2" Type="http://schemas.openxmlformats.org/officeDocument/2006/relationships/hyperlink" Target="https://docs.google.com/forms/d/1aVBq9W8Hd_weo9pj99blARIkLwUqnmlvVxrBDYY6B0A/edit" TargetMode="External"/><Relationship Id="rId1" Type="http://schemas.openxmlformats.org/officeDocument/2006/relationships/hyperlink" Target="https://docs.google.com/forms/d/1m01jt5wS_CTetnAvjGXugYVg3_RxahYc9T7HmmnadKA/edit" TargetMode="External"/><Relationship Id="rId6" Type="http://schemas.openxmlformats.org/officeDocument/2006/relationships/hyperlink" Target="https://docs.google.com/forms/d/1_75tgpOgstvhEh_K7ph7PUCAGrrCIaYm3l6wDrL1iBA/edit" TargetMode="External"/><Relationship Id="rId5" Type="http://schemas.openxmlformats.org/officeDocument/2006/relationships/hyperlink" Target="https://docs.google.com/forms/d/1ooDvof3j5O8CZqQ4zOuVinsRMsqIeQL3Vqkq80RCBPg/edit" TargetMode="External"/><Relationship Id="rId10" Type="http://schemas.openxmlformats.org/officeDocument/2006/relationships/hyperlink" Target="https://docs.google.com/forms/d/1dpJEbNzo1wtbFqhXGVtU6icapoIZDgNW2DE84jIeasA/edit" TargetMode="External"/><Relationship Id="rId4" Type="http://schemas.openxmlformats.org/officeDocument/2006/relationships/hyperlink" Target="https://docs.google.com/forms/d/1aLT9qp6YMNFWGJZkwf9j5q9AhX6PUoiIQVFN5v9NBw0/edit" TargetMode="External"/><Relationship Id="rId9" Type="http://schemas.openxmlformats.org/officeDocument/2006/relationships/hyperlink" Target="https://docs.google.com/forms/d/1R6tyHYwFhYBy94mB4WrtGyOHRhLO-Csold4nIdYDkqo/edi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D7CDE3-3CAB-4A86-ACBA-F19B1196A3E6}">
  <dimension ref="A1:I26"/>
  <sheetViews>
    <sheetView tabSelected="1" topLeftCell="A8" zoomScale="150" zoomScaleNormal="150" workbookViewId="0">
      <selection activeCell="A27" sqref="A27:XFD29"/>
    </sheetView>
  </sheetViews>
  <sheetFormatPr defaultRowHeight="14.5" x14ac:dyDescent="0.35"/>
  <cols>
    <col min="1" max="1" width="37.54296875" customWidth="1"/>
    <col min="2" max="2" width="56.54296875" customWidth="1"/>
    <col min="3" max="3" width="26.90625" customWidth="1"/>
    <col min="4" max="4" width="15.81640625" customWidth="1"/>
    <col min="5" max="6" width="15" customWidth="1"/>
    <col min="7" max="7" width="16.453125" customWidth="1"/>
    <col min="8" max="8" width="25.1796875" customWidth="1"/>
    <col min="9" max="9" width="18.7265625" customWidth="1"/>
  </cols>
  <sheetData>
    <row r="1" spans="1:9" ht="61.5" customHeight="1" x14ac:dyDescent="0.35">
      <c r="A1" s="38" t="s">
        <v>0</v>
      </c>
      <c r="B1" s="26"/>
      <c r="C1" s="26" t="s">
        <v>41</v>
      </c>
      <c r="D1" s="26"/>
      <c r="F1" t="e" vm="1">
        <v>#VALUE!</v>
      </c>
    </row>
    <row r="2" spans="1:9" ht="22.5" customHeight="1" x14ac:dyDescent="0.5">
      <c r="A2" s="13"/>
    </row>
    <row r="3" spans="1:9" ht="21" x14ac:dyDescent="0.5">
      <c r="A3" s="14">
        <v>2021</v>
      </c>
    </row>
    <row r="4" spans="1:9" ht="15" thickBot="1" x14ac:dyDescent="0.4"/>
    <row r="5" spans="1:9" ht="60.5" thickBot="1" x14ac:dyDescent="0.4">
      <c r="A5" s="1" t="s">
        <v>1</v>
      </c>
      <c r="B5" s="2" t="s">
        <v>2</v>
      </c>
      <c r="C5" s="2" t="s">
        <v>3</v>
      </c>
      <c r="D5" s="2" t="s">
        <v>4</v>
      </c>
      <c r="E5" s="2" t="s">
        <v>5</v>
      </c>
      <c r="F5" s="2" t="s">
        <v>32</v>
      </c>
      <c r="G5" s="2" t="s">
        <v>6</v>
      </c>
      <c r="H5" s="2" t="s">
        <v>29</v>
      </c>
      <c r="I5" s="2" t="s">
        <v>7</v>
      </c>
    </row>
    <row r="6" spans="1:9" x14ac:dyDescent="0.35">
      <c r="A6" s="58" t="s">
        <v>35</v>
      </c>
      <c r="B6" s="61" t="s">
        <v>8</v>
      </c>
      <c r="C6" s="20" t="s">
        <v>34</v>
      </c>
      <c r="D6" s="64">
        <v>219</v>
      </c>
      <c r="E6" s="41">
        <v>186</v>
      </c>
      <c r="F6" s="7"/>
      <c r="G6" s="41">
        <v>137</v>
      </c>
      <c r="H6" s="67">
        <f>G6*100/D6</f>
        <v>62.557077625570777</v>
      </c>
      <c r="I6" s="41">
        <f>G6*100/E6</f>
        <v>73.655913978494624</v>
      </c>
    </row>
    <row r="7" spans="1:9" x14ac:dyDescent="0.35">
      <c r="A7" s="59"/>
      <c r="B7" s="62"/>
      <c r="C7" s="21" t="s">
        <v>9</v>
      </c>
      <c r="D7" s="65"/>
      <c r="E7" s="42"/>
      <c r="F7" s="8">
        <f>E6*100/D6</f>
        <v>84.93150684931507</v>
      </c>
      <c r="G7" s="42"/>
      <c r="H7" s="68"/>
      <c r="I7" s="42"/>
    </row>
    <row r="8" spans="1:9" x14ac:dyDescent="0.35">
      <c r="A8" s="59"/>
      <c r="B8" s="62"/>
      <c r="C8" s="21" t="s">
        <v>63</v>
      </c>
      <c r="D8" s="65"/>
      <c r="E8" s="42"/>
      <c r="F8" s="8"/>
      <c r="G8" s="42"/>
      <c r="H8" s="68"/>
      <c r="I8" s="42"/>
    </row>
    <row r="9" spans="1:9" ht="15" thickBot="1" x14ac:dyDescent="0.4">
      <c r="A9" s="60"/>
      <c r="B9" s="63"/>
      <c r="C9" s="22"/>
      <c r="D9" s="66"/>
      <c r="E9" s="43"/>
      <c r="F9" s="9"/>
      <c r="G9" s="43"/>
      <c r="H9" s="69"/>
      <c r="I9" s="43"/>
    </row>
    <row r="10" spans="1:9" x14ac:dyDescent="0.35">
      <c r="A10" s="44" t="s">
        <v>22</v>
      </c>
      <c r="B10" s="93"/>
      <c r="C10" s="5" t="s">
        <v>10</v>
      </c>
      <c r="D10" s="50">
        <v>131</v>
      </c>
      <c r="E10" s="50">
        <v>84</v>
      </c>
      <c r="F10" s="10"/>
      <c r="G10" s="50"/>
      <c r="H10" s="50"/>
      <c r="I10" s="53"/>
    </row>
    <row r="11" spans="1:9" x14ac:dyDescent="0.35">
      <c r="A11" s="45"/>
      <c r="B11" s="94"/>
      <c r="C11" s="5" t="s">
        <v>11</v>
      </c>
      <c r="D11" s="51"/>
      <c r="E11" s="51"/>
      <c r="F11" s="11">
        <f>E10*100/D10</f>
        <v>64.122137404580158</v>
      </c>
      <c r="G11" s="51"/>
      <c r="H11" s="51"/>
      <c r="I11" s="54"/>
    </row>
    <row r="12" spans="1:9" ht="15" thickBot="1" x14ac:dyDescent="0.4">
      <c r="A12" s="45"/>
      <c r="B12" s="37"/>
      <c r="C12" s="6" t="s">
        <v>12</v>
      </c>
      <c r="D12" s="52"/>
      <c r="E12" s="52"/>
      <c r="F12" s="12"/>
      <c r="G12" s="52"/>
      <c r="H12" s="52"/>
      <c r="I12" s="55"/>
    </row>
    <row r="13" spans="1:9" x14ac:dyDescent="0.35">
      <c r="A13" s="45"/>
      <c r="B13" s="47" t="s">
        <v>21</v>
      </c>
      <c r="C13" s="5" t="s">
        <v>13</v>
      </c>
      <c r="D13" s="50">
        <v>167</v>
      </c>
      <c r="E13" s="50">
        <v>79</v>
      </c>
      <c r="F13" s="10"/>
      <c r="G13" s="53">
        <v>121</v>
      </c>
      <c r="H13" s="53">
        <f>G13*100/298</f>
        <v>40.604026845637584</v>
      </c>
      <c r="I13" s="53">
        <f>G13*100/163</f>
        <v>74.233128834355824</v>
      </c>
    </row>
    <row r="14" spans="1:9" x14ac:dyDescent="0.35">
      <c r="A14" s="45"/>
      <c r="B14" s="48"/>
      <c r="C14" s="5" t="s">
        <v>11</v>
      </c>
      <c r="D14" s="51"/>
      <c r="E14" s="51"/>
      <c r="F14" s="11">
        <f>E13*100/D13</f>
        <v>47.305389221556887</v>
      </c>
      <c r="G14" s="54"/>
      <c r="H14" s="54"/>
      <c r="I14" s="54"/>
    </row>
    <row r="15" spans="1:9" ht="15" thickBot="1" x14ac:dyDescent="0.4">
      <c r="A15" s="46"/>
      <c r="B15" s="49"/>
      <c r="C15" s="6" t="s">
        <v>12</v>
      </c>
      <c r="D15" s="52"/>
      <c r="E15" s="52"/>
      <c r="F15" s="12"/>
      <c r="G15" s="55"/>
      <c r="H15" s="55"/>
      <c r="I15" s="55"/>
    </row>
    <row r="16" spans="1:9" x14ac:dyDescent="0.35">
      <c r="A16" s="44" t="s">
        <v>23</v>
      </c>
      <c r="B16" s="47" t="s">
        <v>24</v>
      </c>
      <c r="C16" s="5" t="s">
        <v>14</v>
      </c>
      <c r="D16" s="50">
        <v>587</v>
      </c>
      <c r="E16" s="50">
        <v>296</v>
      </c>
      <c r="F16" s="10"/>
      <c r="G16" s="50">
        <v>172</v>
      </c>
      <c r="H16" s="50">
        <f>G16*100/D16</f>
        <v>29.301533219761499</v>
      </c>
      <c r="I16" s="53">
        <f>G16*100/E16</f>
        <v>58.108108108108105</v>
      </c>
    </row>
    <row r="17" spans="1:9" x14ac:dyDescent="0.35">
      <c r="A17" s="45"/>
      <c r="B17" s="48"/>
      <c r="C17" s="5" t="s">
        <v>15</v>
      </c>
      <c r="D17" s="51"/>
      <c r="E17" s="51"/>
      <c r="F17" s="11">
        <f>E16*100/D16</f>
        <v>50.425894378194208</v>
      </c>
      <c r="G17" s="51"/>
      <c r="H17" s="51"/>
      <c r="I17" s="54"/>
    </row>
    <row r="18" spans="1:9" ht="15" thickBot="1" x14ac:dyDescent="0.4">
      <c r="A18" s="46"/>
      <c r="B18" s="49"/>
      <c r="C18" s="6" t="s">
        <v>16</v>
      </c>
      <c r="D18" s="52"/>
      <c r="E18" s="52"/>
      <c r="F18" s="12"/>
      <c r="G18" s="52"/>
      <c r="H18" s="52"/>
      <c r="I18" s="55"/>
    </row>
    <row r="19" spans="1:9" x14ac:dyDescent="0.35">
      <c r="A19" s="58" t="s">
        <v>25</v>
      </c>
      <c r="B19" s="70" t="s">
        <v>26</v>
      </c>
      <c r="C19" s="3" t="s">
        <v>17</v>
      </c>
      <c r="D19" s="41">
        <v>128</v>
      </c>
      <c r="E19" s="41">
        <v>73</v>
      </c>
      <c r="F19" s="7"/>
      <c r="G19" s="41">
        <v>68</v>
      </c>
      <c r="H19" s="41">
        <f>G19*100/D19</f>
        <v>53.125</v>
      </c>
      <c r="I19" s="41">
        <f>G19*100/E19</f>
        <v>93.150684931506845</v>
      </c>
    </row>
    <row r="20" spans="1:9" x14ac:dyDescent="0.35">
      <c r="A20" s="59"/>
      <c r="B20" s="71"/>
      <c r="C20" s="3" t="s">
        <v>18</v>
      </c>
      <c r="D20" s="42"/>
      <c r="E20" s="42"/>
      <c r="F20" s="8">
        <f>E19*100/D19</f>
        <v>57.03125</v>
      </c>
      <c r="G20" s="42"/>
      <c r="H20" s="42"/>
      <c r="I20" s="42"/>
    </row>
    <row r="21" spans="1:9" ht="15" thickBot="1" x14ac:dyDescent="0.4">
      <c r="A21" s="60"/>
      <c r="B21" s="72"/>
      <c r="C21" s="4" t="s">
        <v>19</v>
      </c>
      <c r="D21" s="43"/>
      <c r="E21" s="43"/>
      <c r="F21" s="9"/>
      <c r="G21" s="43"/>
      <c r="H21" s="43"/>
      <c r="I21" s="43"/>
    </row>
    <row r="22" spans="1:9" ht="24" x14ac:dyDescent="0.35">
      <c r="A22" s="44" t="s">
        <v>27</v>
      </c>
      <c r="B22" s="47" t="s">
        <v>28</v>
      </c>
      <c r="C22" s="5" t="s">
        <v>65</v>
      </c>
      <c r="D22" s="50">
        <v>25</v>
      </c>
      <c r="E22" s="50">
        <v>14</v>
      </c>
      <c r="F22" s="10"/>
      <c r="G22" s="50">
        <v>13</v>
      </c>
      <c r="H22" s="53">
        <f>G22*100/D22</f>
        <v>52</v>
      </c>
      <c r="I22" s="53">
        <f>G22*100/E22</f>
        <v>92.857142857142861</v>
      </c>
    </row>
    <row r="23" spans="1:9" x14ac:dyDescent="0.35">
      <c r="A23" s="45"/>
      <c r="B23" s="48"/>
      <c r="C23" s="5" t="s">
        <v>9</v>
      </c>
      <c r="D23" s="51"/>
      <c r="E23" s="51"/>
      <c r="F23" s="11">
        <f>E22*100/D22</f>
        <v>56</v>
      </c>
      <c r="G23" s="51"/>
      <c r="H23" s="54"/>
      <c r="I23" s="54"/>
    </row>
    <row r="24" spans="1:9" ht="15" thickBot="1" x14ac:dyDescent="0.4">
      <c r="A24" s="46"/>
      <c r="B24" s="49"/>
      <c r="C24" s="6" t="s">
        <v>64</v>
      </c>
      <c r="D24" s="51"/>
      <c r="E24" s="51"/>
      <c r="F24" s="11"/>
      <c r="G24" s="51"/>
      <c r="H24" s="55"/>
      <c r="I24" s="55"/>
    </row>
    <row r="25" spans="1:9" x14ac:dyDescent="0.35">
      <c r="C25" s="23" t="s">
        <v>30</v>
      </c>
      <c r="D25" s="17">
        <f>SUM(D6:D24)</f>
        <v>1257</v>
      </c>
      <c r="E25" s="17">
        <f>SUM(E6:E24)</f>
        <v>732</v>
      </c>
      <c r="F25" s="17">
        <f>AVERAGE(F6:F24)</f>
        <v>59.969362975607716</v>
      </c>
      <c r="G25" s="17">
        <f>SUM(G6:G24)</f>
        <v>511</v>
      </c>
    </row>
    <row r="26" spans="1:9" x14ac:dyDescent="0.35">
      <c r="F26" s="18" t="s">
        <v>33</v>
      </c>
    </row>
  </sheetData>
  <mergeCells count="40">
    <mergeCell ref="H19:H21"/>
    <mergeCell ref="I19:I21"/>
    <mergeCell ref="I22:I24"/>
    <mergeCell ref="A22:A24"/>
    <mergeCell ref="B22:B24"/>
    <mergeCell ref="D22:D24"/>
    <mergeCell ref="E22:E24"/>
    <mergeCell ref="G22:G24"/>
    <mergeCell ref="H22:H24"/>
    <mergeCell ref="A19:A21"/>
    <mergeCell ref="B19:B21"/>
    <mergeCell ref="D19:D21"/>
    <mergeCell ref="E19:E21"/>
    <mergeCell ref="G19:G21"/>
    <mergeCell ref="E13:E15"/>
    <mergeCell ref="G13:G15"/>
    <mergeCell ref="H13:H15"/>
    <mergeCell ref="I13:I15"/>
    <mergeCell ref="A16:A18"/>
    <mergeCell ref="B16:B18"/>
    <mergeCell ref="D16:D18"/>
    <mergeCell ref="E16:E18"/>
    <mergeCell ref="G16:G18"/>
    <mergeCell ref="H16:H18"/>
    <mergeCell ref="I16:I18"/>
    <mergeCell ref="I6:I9"/>
    <mergeCell ref="A10:A15"/>
    <mergeCell ref="B13:B15"/>
    <mergeCell ref="D10:D12"/>
    <mergeCell ref="E10:E12"/>
    <mergeCell ref="G10:G12"/>
    <mergeCell ref="H10:H12"/>
    <mergeCell ref="I10:I12"/>
    <mergeCell ref="D13:D15"/>
    <mergeCell ref="A6:A9"/>
    <mergeCell ref="B6:B9"/>
    <mergeCell ref="D6:D9"/>
    <mergeCell ref="E6:E9"/>
    <mergeCell ref="G6:G9"/>
    <mergeCell ref="H6:H9"/>
  </mergeCells>
  <hyperlinks>
    <hyperlink ref="B13" r:id="rId1" xr:uid="{8D1A8826-D36C-4E2F-B36A-AB6B8EF50356}"/>
    <hyperlink ref="B16" r:id="rId2" xr:uid="{1C8D642A-BFEB-45A9-B1A3-A8273D69F735}"/>
    <hyperlink ref="B19" r:id="rId3" xr:uid="{CD93BD78-BCA1-4EEF-B22B-BD975DBE5895}"/>
    <hyperlink ref="B22" r:id="rId4" xr:uid="{32961252-06D3-4524-AFEB-C008083BE466}"/>
    <hyperlink ref="B6" r:id="rId5" xr:uid="{69B5CD59-A453-4CE5-A200-8918A84A036B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F3774-AAEC-4A50-BB06-83B02E5AACF1}">
  <dimension ref="A1:I43"/>
  <sheetViews>
    <sheetView topLeftCell="A10" zoomScale="150" zoomScaleNormal="150" workbookViewId="0">
      <selection activeCell="B22" sqref="B22"/>
    </sheetView>
  </sheetViews>
  <sheetFormatPr defaultRowHeight="14.5" x14ac:dyDescent="0.35"/>
  <cols>
    <col min="1" max="1" width="42.6328125" customWidth="1"/>
    <col min="2" max="2" width="37.54296875" customWidth="1"/>
    <col min="3" max="3" width="28.26953125" customWidth="1"/>
    <col min="4" max="4" width="15.81640625" customWidth="1"/>
    <col min="5" max="6" width="15" customWidth="1"/>
    <col min="7" max="7" width="16.453125" customWidth="1"/>
    <col min="8" max="8" width="25.1796875" customWidth="1"/>
    <col min="9" max="9" width="18.7265625" customWidth="1"/>
  </cols>
  <sheetData>
    <row r="1" spans="1:9" ht="58" customHeight="1" x14ac:dyDescent="0.35">
      <c r="A1" s="38" t="s">
        <v>0</v>
      </c>
      <c r="B1" s="38"/>
      <c r="C1" s="26" t="s">
        <v>41</v>
      </c>
      <c r="E1" t="e" vm="1">
        <v>#VALUE!</v>
      </c>
    </row>
    <row r="2" spans="1:9" ht="21" x14ac:dyDescent="0.5">
      <c r="A2" s="13"/>
      <c r="B2" s="13"/>
    </row>
    <row r="3" spans="1:9" ht="21" x14ac:dyDescent="0.5">
      <c r="A3" s="14">
        <v>2022</v>
      </c>
      <c r="B3" s="27"/>
    </row>
    <row r="4" spans="1:9" s="15" customFormat="1" ht="21.5" thickBot="1" x14ac:dyDescent="0.55000000000000004">
      <c r="A4" s="16" t="s">
        <v>31</v>
      </c>
      <c r="B4" s="28"/>
    </row>
    <row r="5" spans="1:9" ht="60.5" thickBot="1" x14ac:dyDescent="0.4">
      <c r="A5" s="1" t="s">
        <v>1</v>
      </c>
      <c r="B5" s="2" t="s">
        <v>2</v>
      </c>
      <c r="C5" s="2" t="s">
        <v>3</v>
      </c>
      <c r="D5" s="2" t="s">
        <v>4</v>
      </c>
      <c r="E5" s="2" t="s">
        <v>5</v>
      </c>
      <c r="F5" s="2" t="s">
        <v>32</v>
      </c>
      <c r="G5" s="2" t="s">
        <v>6</v>
      </c>
      <c r="H5" s="2" t="s">
        <v>29</v>
      </c>
      <c r="I5" s="1" t="s">
        <v>7</v>
      </c>
    </row>
    <row r="6" spans="1:9" ht="24" customHeight="1" x14ac:dyDescent="0.35">
      <c r="A6" s="58" t="s">
        <v>40</v>
      </c>
      <c r="B6" s="83" t="s">
        <v>36</v>
      </c>
      <c r="C6" s="5" t="s">
        <v>39</v>
      </c>
      <c r="D6" s="41">
        <v>181</v>
      </c>
      <c r="E6" s="41">
        <v>146</v>
      </c>
      <c r="F6" s="7"/>
      <c r="G6" s="41">
        <v>21</v>
      </c>
      <c r="H6" s="67">
        <f>G6*100/D6</f>
        <v>11.602209944751381</v>
      </c>
      <c r="I6" s="41">
        <f>G6*100/E6</f>
        <v>14.383561643835616</v>
      </c>
    </row>
    <row r="7" spans="1:9" x14ac:dyDescent="0.35">
      <c r="A7" s="59"/>
      <c r="B7" s="42"/>
      <c r="C7" s="5" t="s">
        <v>9</v>
      </c>
      <c r="D7" s="42"/>
      <c r="E7" s="42"/>
      <c r="F7" s="8">
        <f>E6*100/D6</f>
        <v>80.662983425414367</v>
      </c>
      <c r="G7" s="42"/>
      <c r="H7" s="68"/>
      <c r="I7" s="42"/>
    </row>
    <row r="8" spans="1:9" ht="15" thickBot="1" x14ac:dyDescent="0.4">
      <c r="A8" s="59"/>
      <c r="B8" s="42"/>
      <c r="C8" s="5" t="s">
        <v>19</v>
      </c>
      <c r="D8" s="42"/>
      <c r="E8" s="42"/>
      <c r="F8" s="8"/>
      <c r="G8" s="42"/>
      <c r="H8" s="68"/>
      <c r="I8" s="42"/>
    </row>
    <row r="9" spans="1:9" ht="15" customHeight="1" x14ac:dyDescent="0.35">
      <c r="A9" s="44" t="s">
        <v>22</v>
      </c>
      <c r="B9" s="84" t="s">
        <v>37</v>
      </c>
      <c r="C9" s="35" t="s">
        <v>10</v>
      </c>
      <c r="D9" s="86">
        <v>131</v>
      </c>
      <c r="E9" s="50">
        <v>84</v>
      </c>
      <c r="F9" s="10"/>
      <c r="G9" s="50">
        <v>78</v>
      </c>
      <c r="H9" s="50">
        <f>G9*100/D9</f>
        <v>59.541984732824424</v>
      </c>
      <c r="I9" s="53">
        <f>G9*100/E9</f>
        <v>92.857142857142861</v>
      </c>
    </row>
    <row r="10" spans="1:9" x14ac:dyDescent="0.35">
      <c r="A10" s="45"/>
      <c r="B10" s="85"/>
      <c r="C10" s="36" t="s">
        <v>11</v>
      </c>
      <c r="D10" s="87"/>
      <c r="E10" s="51"/>
      <c r="F10" s="11">
        <f>E9*100/D9</f>
        <v>64.122137404580158</v>
      </c>
      <c r="G10" s="51"/>
      <c r="H10" s="51"/>
      <c r="I10" s="54"/>
    </row>
    <row r="11" spans="1:9" x14ac:dyDescent="0.35">
      <c r="A11" s="45"/>
      <c r="B11" s="85"/>
      <c r="C11" s="36" t="s">
        <v>12</v>
      </c>
      <c r="D11" s="87"/>
      <c r="E11" s="51"/>
      <c r="F11" s="11"/>
      <c r="G11" s="51"/>
      <c r="H11" s="51"/>
      <c r="I11" s="54"/>
    </row>
    <row r="12" spans="1:9" ht="15" thickBot="1" x14ac:dyDescent="0.4">
      <c r="A12" s="45"/>
      <c r="B12" s="85"/>
      <c r="C12" s="37"/>
      <c r="D12" s="88"/>
      <c r="E12" s="52"/>
      <c r="F12" s="12"/>
      <c r="G12" s="52"/>
      <c r="H12" s="52"/>
      <c r="I12" s="55"/>
    </row>
    <row r="13" spans="1:9" ht="15.5" customHeight="1" x14ac:dyDescent="0.35">
      <c r="A13" s="44" t="s">
        <v>23</v>
      </c>
      <c r="B13" s="89" t="s">
        <v>53</v>
      </c>
      <c r="C13" s="5" t="s">
        <v>68</v>
      </c>
      <c r="D13" s="50">
        <v>587</v>
      </c>
      <c r="E13" s="50">
        <v>296</v>
      </c>
      <c r="F13" s="10"/>
      <c r="G13" s="50">
        <v>96</v>
      </c>
      <c r="H13" s="50">
        <f>G13*100/D13</f>
        <v>16.354344122657579</v>
      </c>
      <c r="I13" s="53">
        <f>G13*100/E13</f>
        <v>32.432432432432435</v>
      </c>
    </row>
    <row r="14" spans="1:9" x14ac:dyDescent="0.35">
      <c r="A14" s="45"/>
      <c r="B14" s="54"/>
      <c r="C14" s="5" t="s">
        <v>67</v>
      </c>
      <c r="D14" s="51"/>
      <c r="E14" s="51"/>
      <c r="F14" s="11">
        <f>E13*100/D13</f>
        <v>50.425894378194208</v>
      </c>
      <c r="G14" s="51"/>
      <c r="H14" s="51"/>
      <c r="I14" s="54"/>
    </row>
    <row r="15" spans="1:9" ht="15" thickBot="1" x14ac:dyDescent="0.4">
      <c r="A15" s="46"/>
      <c r="B15" s="55"/>
      <c r="C15" s="6" t="s">
        <v>66</v>
      </c>
      <c r="D15" s="52"/>
      <c r="E15" s="52"/>
      <c r="F15" s="12"/>
      <c r="G15" s="52"/>
      <c r="H15" s="52"/>
      <c r="I15" s="55"/>
    </row>
    <row r="16" spans="1:9" ht="17" customHeight="1" x14ac:dyDescent="0.35">
      <c r="A16" s="58" t="s">
        <v>50</v>
      </c>
      <c r="B16" s="83" t="s">
        <v>52</v>
      </c>
      <c r="C16" s="3" t="s">
        <v>42</v>
      </c>
      <c r="D16" s="41">
        <v>181</v>
      </c>
      <c r="E16" s="41">
        <v>146</v>
      </c>
      <c r="F16" s="7"/>
      <c r="G16" s="41">
        <v>87</v>
      </c>
      <c r="H16" s="41">
        <f>G16*100/D16</f>
        <v>48.066298342541437</v>
      </c>
      <c r="I16" s="41">
        <f>G16*100/E16</f>
        <v>59.589041095890408</v>
      </c>
    </row>
    <row r="17" spans="1:9" x14ac:dyDescent="0.35">
      <c r="A17" s="59"/>
      <c r="B17" s="42"/>
      <c r="C17" s="3" t="s">
        <v>20</v>
      </c>
      <c r="D17" s="42"/>
      <c r="E17" s="42"/>
      <c r="F17" s="8">
        <f>E16*100/D16</f>
        <v>80.662983425414367</v>
      </c>
      <c r="G17" s="42"/>
      <c r="H17" s="42"/>
      <c r="I17" s="42"/>
    </row>
    <row r="18" spans="1:9" ht="15" thickBot="1" x14ac:dyDescent="0.4">
      <c r="A18" s="60"/>
      <c r="B18" s="43"/>
      <c r="C18" s="4" t="s">
        <v>19</v>
      </c>
      <c r="D18" s="43"/>
      <c r="E18" s="43"/>
      <c r="G18" s="43"/>
      <c r="H18" s="43"/>
      <c r="I18" s="43"/>
    </row>
    <row r="19" spans="1:9" ht="15" thickBot="1" x14ac:dyDescent="0.4">
      <c r="F19" s="158">
        <f>AVERAGE(F6:F18)</f>
        <v>68.968499658400773</v>
      </c>
    </row>
    <row r="20" spans="1:9" x14ac:dyDescent="0.35">
      <c r="F20" s="18" t="s">
        <v>33</v>
      </c>
    </row>
    <row r="21" spans="1:9" x14ac:dyDescent="0.35">
      <c r="F21" s="18"/>
    </row>
    <row r="22" spans="1:9" ht="21.5" thickBot="1" x14ac:dyDescent="0.55000000000000004">
      <c r="A22" s="16" t="s">
        <v>38</v>
      </c>
    </row>
    <row r="23" spans="1:9" ht="60.5" thickBot="1" x14ac:dyDescent="0.4">
      <c r="A23" s="24" t="s">
        <v>1</v>
      </c>
      <c r="B23" s="25" t="s">
        <v>2</v>
      </c>
      <c r="C23" s="1" t="s">
        <v>3</v>
      </c>
      <c r="D23" s="25" t="s">
        <v>4</v>
      </c>
      <c r="E23" s="25" t="s">
        <v>5</v>
      </c>
      <c r="F23" s="25" t="s">
        <v>32</v>
      </c>
      <c r="G23" s="25" t="s">
        <v>6</v>
      </c>
      <c r="H23" s="25" t="s">
        <v>29</v>
      </c>
      <c r="I23" s="24" t="s">
        <v>7</v>
      </c>
    </row>
    <row r="24" spans="1:9" ht="14" customHeight="1" x14ac:dyDescent="0.35">
      <c r="A24" s="73" t="s">
        <v>94</v>
      </c>
      <c r="B24" s="92" t="s">
        <v>54</v>
      </c>
      <c r="C24" s="30" t="s">
        <v>43</v>
      </c>
      <c r="D24" s="50">
        <v>232</v>
      </c>
      <c r="E24" s="50">
        <v>99</v>
      </c>
      <c r="F24" s="32"/>
      <c r="G24" s="32"/>
      <c r="H24" s="32"/>
      <c r="I24" s="32"/>
    </row>
    <row r="25" spans="1:9" ht="12.5" customHeight="1" x14ac:dyDescent="0.35">
      <c r="A25" s="74"/>
      <c r="B25" s="90"/>
      <c r="C25" s="30" t="s">
        <v>11</v>
      </c>
      <c r="D25" s="51"/>
      <c r="E25" s="51"/>
      <c r="F25" s="34">
        <f>E24*100/D24</f>
        <v>42.672413793103445</v>
      </c>
      <c r="G25" s="34">
        <v>65</v>
      </c>
      <c r="H25" s="34">
        <f>G25*100/D24</f>
        <v>28.017241379310345</v>
      </c>
      <c r="I25" s="34">
        <f>G25*100/E24</f>
        <v>65.656565656565661</v>
      </c>
    </row>
    <row r="26" spans="1:9" ht="15" thickBot="1" x14ac:dyDescent="0.4">
      <c r="A26" s="75"/>
      <c r="B26" s="91"/>
      <c r="C26" s="31" t="s">
        <v>12</v>
      </c>
      <c r="D26" s="52"/>
      <c r="E26" s="52"/>
      <c r="F26" s="33"/>
      <c r="G26" s="33"/>
      <c r="H26" s="33"/>
      <c r="I26" s="33"/>
    </row>
    <row r="27" spans="1:9" ht="13" customHeight="1" x14ac:dyDescent="0.35">
      <c r="A27" s="82" t="s">
        <v>95</v>
      </c>
      <c r="B27" s="89" t="s">
        <v>55</v>
      </c>
      <c r="C27" s="30" t="s">
        <v>46</v>
      </c>
      <c r="D27" s="50">
        <v>155</v>
      </c>
      <c r="E27" s="50">
        <v>118</v>
      </c>
      <c r="F27" s="10"/>
      <c r="G27" s="50">
        <v>79</v>
      </c>
      <c r="H27" s="50">
        <f>G27*100/D27</f>
        <v>50.967741935483872</v>
      </c>
      <c r="I27" s="53">
        <f>G27*100/E27</f>
        <v>66.949152542372886</v>
      </c>
    </row>
    <row r="28" spans="1:9" ht="12" customHeight="1" x14ac:dyDescent="0.35">
      <c r="A28" s="56"/>
      <c r="B28" s="54"/>
      <c r="C28" s="30" t="s">
        <v>44</v>
      </c>
      <c r="D28" s="51"/>
      <c r="E28" s="51"/>
      <c r="F28" s="11">
        <f>E27*100/D27</f>
        <v>76.129032258064512</v>
      </c>
      <c r="G28" s="51"/>
      <c r="H28" s="51"/>
      <c r="I28" s="54"/>
    </row>
    <row r="29" spans="1:9" ht="15" thickBot="1" x14ac:dyDescent="0.4">
      <c r="A29" s="57"/>
      <c r="B29" s="55"/>
      <c r="C29" s="31" t="s">
        <v>48</v>
      </c>
      <c r="D29" s="52"/>
      <c r="E29" s="52"/>
      <c r="F29" s="12"/>
      <c r="G29" s="52"/>
      <c r="H29" s="52"/>
      <c r="I29" s="55"/>
    </row>
    <row r="30" spans="1:9" ht="12.5" customHeight="1" x14ac:dyDescent="0.35">
      <c r="A30" s="76" t="s">
        <v>96</v>
      </c>
      <c r="B30" s="89" t="s">
        <v>28</v>
      </c>
      <c r="C30" s="29" t="s">
        <v>47</v>
      </c>
      <c r="D30" s="11"/>
      <c r="E30" s="11"/>
      <c r="F30" s="11"/>
      <c r="G30" s="11"/>
      <c r="H30" s="11"/>
      <c r="I30" s="19"/>
    </row>
    <row r="31" spans="1:9" ht="11" customHeight="1" x14ac:dyDescent="0.35">
      <c r="A31" s="77"/>
      <c r="B31" s="54"/>
      <c r="C31" s="30" t="s">
        <v>44</v>
      </c>
      <c r="D31" s="11">
        <v>34</v>
      </c>
      <c r="E31" s="11">
        <v>20</v>
      </c>
      <c r="F31" s="11">
        <f>E31*100/D31</f>
        <v>58.823529411764703</v>
      </c>
      <c r="G31" s="11">
        <v>34</v>
      </c>
      <c r="H31" s="11">
        <f>G31*100/D31</f>
        <v>100</v>
      </c>
      <c r="I31" s="19">
        <f>G31*100/E31</f>
        <v>170</v>
      </c>
    </row>
    <row r="32" spans="1:9" ht="15" thickBot="1" x14ac:dyDescent="0.4">
      <c r="A32" s="78"/>
      <c r="B32" s="55"/>
      <c r="C32" s="31" t="s">
        <v>69</v>
      </c>
      <c r="D32" s="11"/>
      <c r="E32" s="11"/>
      <c r="F32" s="11"/>
      <c r="G32" s="11"/>
      <c r="H32" s="11"/>
      <c r="I32" s="19"/>
    </row>
    <row r="33" spans="1:9" ht="14.5" customHeight="1" x14ac:dyDescent="0.35">
      <c r="A33" s="79" t="s">
        <v>97</v>
      </c>
      <c r="B33" s="83" t="s">
        <v>51</v>
      </c>
      <c r="C33" s="3" t="s">
        <v>49</v>
      </c>
      <c r="D33" s="41">
        <v>167</v>
      </c>
      <c r="E33" s="41">
        <v>120</v>
      </c>
      <c r="F33" s="7"/>
      <c r="G33" s="41">
        <v>68</v>
      </c>
      <c r="H33" s="41">
        <f>G33*100/D33</f>
        <v>40.718562874251496</v>
      </c>
      <c r="I33" s="41">
        <f>G33*100/E33</f>
        <v>56.666666666666664</v>
      </c>
    </row>
    <row r="34" spans="1:9" x14ac:dyDescent="0.35">
      <c r="A34" s="80"/>
      <c r="B34" s="42"/>
      <c r="C34" s="3" t="s">
        <v>44</v>
      </c>
      <c r="D34" s="42"/>
      <c r="E34" s="42"/>
      <c r="F34" s="8">
        <f>E33*100/D33</f>
        <v>71.856287425149702</v>
      </c>
      <c r="G34" s="42"/>
      <c r="H34" s="42"/>
      <c r="I34" s="42"/>
    </row>
    <row r="35" spans="1:9" ht="15" thickBot="1" x14ac:dyDescent="0.4">
      <c r="A35" s="81"/>
      <c r="B35" s="43"/>
      <c r="C35" s="4" t="s">
        <v>45</v>
      </c>
      <c r="D35" s="43"/>
      <c r="E35" s="43"/>
      <c r="F35" s="9"/>
      <c r="G35" s="43"/>
      <c r="H35" s="43"/>
      <c r="I35" s="43"/>
    </row>
    <row r="36" spans="1:9" ht="12.5" customHeight="1" x14ac:dyDescent="0.35">
      <c r="A36" s="79" t="s">
        <v>98</v>
      </c>
      <c r="B36" s="116" t="s">
        <v>56</v>
      </c>
      <c r="C36" s="117" t="s">
        <v>57</v>
      </c>
      <c r="D36" s="109">
        <v>147</v>
      </c>
      <c r="E36" s="95">
        <v>133</v>
      </c>
      <c r="F36" s="96"/>
      <c r="G36" s="95">
        <v>70</v>
      </c>
      <c r="H36" s="97">
        <f>G36*100/D36</f>
        <v>47.61904761904762</v>
      </c>
      <c r="I36" s="97">
        <f>G36*100/E36</f>
        <v>52.631578947368418</v>
      </c>
    </row>
    <row r="37" spans="1:9" ht="14.5" customHeight="1" x14ac:dyDescent="0.35">
      <c r="A37" s="80"/>
      <c r="B37" s="100"/>
      <c r="C37" s="118" t="s">
        <v>58</v>
      </c>
      <c r="D37" s="108"/>
      <c r="E37" s="98"/>
      <c r="F37" s="99">
        <f>E36*100/D36</f>
        <v>90.476190476190482</v>
      </c>
      <c r="G37" s="98"/>
      <c r="H37" s="100"/>
      <c r="I37" s="100"/>
    </row>
    <row r="38" spans="1:9" ht="14.5" customHeight="1" thickBot="1" x14ac:dyDescent="0.4">
      <c r="A38" s="81"/>
      <c r="B38" s="101"/>
      <c r="C38" s="119" t="s">
        <v>70</v>
      </c>
      <c r="D38" s="108"/>
      <c r="E38" s="98"/>
      <c r="F38" s="99"/>
      <c r="G38" s="98"/>
      <c r="H38" s="101"/>
      <c r="I38" s="101"/>
    </row>
    <row r="39" spans="1:9" ht="15" customHeight="1" x14ac:dyDescent="0.35">
      <c r="A39" s="105" t="s">
        <v>99</v>
      </c>
      <c r="B39" s="122" t="s">
        <v>59</v>
      </c>
      <c r="C39" s="120" t="s">
        <v>60</v>
      </c>
      <c r="D39" s="112"/>
      <c r="E39" s="96"/>
      <c r="F39" s="96"/>
      <c r="G39" s="96"/>
      <c r="H39" s="102"/>
      <c r="I39" s="102"/>
    </row>
    <row r="40" spans="1:9" ht="12" customHeight="1" x14ac:dyDescent="0.35">
      <c r="A40" s="106"/>
      <c r="B40" s="123"/>
      <c r="C40" s="120" t="s">
        <v>61</v>
      </c>
      <c r="D40" s="113">
        <v>120</v>
      </c>
      <c r="E40" s="99">
        <v>100</v>
      </c>
      <c r="F40" s="99">
        <f>E40*100/D40</f>
        <v>83.333333333333329</v>
      </c>
      <c r="G40" s="99">
        <v>28</v>
      </c>
      <c r="H40" s="103">
        <f>G40*100/D40</f>
        <v>23.333333333333332</v>
      </c>
      <c r="I40" s="103">
        <f>G40*100/E40</f>
        <v>28</v>
      </c>
    </row>
    <row r="41" spans="1:9" ht="12.5" customHeight="1" thickBot="1" x14ac:dyDescent="0.4">
      <c r="A41" s="107"/>
      <c r="B41" s="124"/>
      <c r="C41" s="125" t="s">
        <v>62</v>
      </c>
      <c r="D41" s="114"/>
      <c r="E41" s="111"/>
      <c r="F41" s="111"/>
      <c r="G41" s="111"/>
      <c r="H41" s="104"/>
      <c r="I41" s="104"/>
    </row>
    <row r="42" spans="1:9" ht="15" thickBot="1" x14ac:dyDescent="0.4">
      <c r="C42" s="40" t="s">
        <v>30</v>
      </c>
      <c r="D42" s="110">
        <f>D6+D9+D13+D16+D24+D27+D31+D33+D36+D40</f>
        <v>1935</v>
      </c>
      <c r="E42" s="115">
        <f>E6+E9+E13+E16+E24+E27+E31+E33+E36+E40</f>
        <v>1262</v>
      </c>
      <c r="F42" s="115">
        <f>AVERAGE(F25:F41)</f>
        <v>70.548464449601028</v>
      </c>
      <c r="G42" s="115">
        <f>SUM(G6:G18)</f>
        <v>282</v>
      </c>
    </row>
    <row r="43" spans="1:9" x14ac:dyDescent="0.35">
      <c r="F43" s="18" t="s">
        <v>33</v>
      </c>
    </row>
  </sheetData>
  <mergeCells count="57">
    <mergeCell ref="B36:B38"/>
    <mergeCell ref="A39:A41"/>
    <mergeCell ref="B39:B41"/>
    <mergeCell ref="B33:B35"/>
    <mergeCell ref="B16:B18"/>
    <mergeCell ref="B24:B26"/>
    <mergeCell ref="B30:B32"/>
    <mergeCell ref="B27:B29"/>
    <mergeCell ref="H13:H15"/>
    <mergeCell ref="I13:I15"/>
    <mergeCell ref="I16:I18"/>
    <mergeCell ref="A16:A18"/>
    <mergeCell ref="D16:D18"/>
    <mergeCell ref="E16:E18"/>
    <mergeCell ref="G16:G18"/>
    <mergeCell ref="H16:H18"/>
    <mergeCell ref="B13:B15"/>
    <mergeCell ref="D24:D26"/>
    <mergeCell ref="A6:A8"/>
    <mergeCell ref="D6:D8"/>
    <mergeCell ref="E6:E8"/>
    <mergeCell ref="G6:G8"/>
    <mergeCell ref="A13:A15"/>
    <mergeCell ref="D13:D15"/>
    <mergeCell ref="E13:E15"/>
    <mergeCell ref="G13:G15"/>
    <mergeCell ref="B6:B8"/>
    <mergeCell ref="B9:B12"/>
    <mergeCell ref="I6:I8"/>
    <mergeCell ref="A9:A12"/>
    <mergeCell ref="D9:D12"/>
    <mergeCell ref="E9:E12"/>
    <mergeCell ref="G9:G12"/>
    <mergeCell ref="H9:H12"/>
    <mergeCell ref="I9:I12"/>
    <mergeCell ref="H6:H8"/>
    <mergeCell ref="A27:A29"/>
    <mergeCell ref="D27:D29"/>
    <mergeCell ref="E27:E29"/>
    <mergeCell ref="G27:G29"/>
    <mergeCell ref="H27:H29"/>
    <mergeCell ref="I36:I38"/>
    <mergeCell ref="A24:A26"/>
    <mergeCell ref="E24:E26"/>
    <mergeCell ref="A30:A32"/>
    <mergeCell ref="A36:A38"/>
    <mergeCell ref="D36:D38"/>
    <mergeCell ref="E36:E38"/>
    <mergeCell ref="G36:G38"/>
    <mergeCell ref="H36:H38"/>
    <mergeCell ref="I27:I29"/>
    <mergeCell ref="A33:A35"/>
    <mergeCell ref="D33:D35"/>
    <mergeCell ref="E33:E35"/>
    <mergeCell ref="G33:G35"/>
    <mergeCell ref="H33:H35"/>
    <mergeCell ref="I33:I35"/>
  </mergeCells>
  <hyperlinks>
    <hyperlink ref="B6" r:id="rId1" xr:uid="{387E11D0-3466-46DE-AED4-99AE0E13F5C6}"/>
    <hyperlink ref="B9" r:id="rId2" xr:uid="{399A5E53-3EFB-4F3A-8FAE-EED01171C187}"/>
    <hyperlink ref="B13" r:id="rId3" xr:uid="{91061D0B-9ABB-498C-A61D-7892021FB5FF}"/>
    <hyperlink ref="B33" r:id="rId4" xr:uid="{274DF59B-F440-418E-A767-38F4D8A433EA}"/>
    <hyperlink ref="B16" r:id="rId5" location="responses" xr:uid="{94E19BBB-E4A8-45E3-AF75-A1A43CA16F08}"/>
    <hyperlink ref="B24" r:id="rId6" xr:uid="{4337BA45-ECC2-443E-BBD3-540BF9886BFF}"/>
    <hyperlink ref="B30" r:id="rId7" xr:uid="{4C5A0D4A-D20A-48B2-977E-4A1A16EBDFD1}"/>
    <hyperlink ref="B27" r:id="rId8" xr:uid="{B8B2AA53-6131-4041-A785-2A8E65A8B050}"/>
    <hyperlink ref="B36" r:id="rId9" xr:uid="{D2FC0B0B-115C-4A2C-990B-3400F873F701}"/>
    <hyperlink ref="B39" r:id="rId10" xr:uid="{A424DFD1-2E44-4081-9898-6B5EC0F8012B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C681C6-A131-4C67-B1BA-A518B173DE65}">
  <dimension ref="A1:I49"/>
  <sheetViews>
    <sheetView topLeftCell="A8" zoomScale="120" zoomScaleNormal="120" workbookViewId="0">
      <selection activeCell="D57" sqref="D57"/>
    </sheetView>
  </sheetViews>
  <sheetFormatPr defaultRowHeight="14.5" x14ac:dyDescent="0.35"/>
  <cols>
    <col min="1" max="2" width="37.54296875" customWidth="1"/>
    <col min="3" max="3" width="28.26953125" customWidth="1"/>
    <col min="4" max="4" width="15.81640625" customWidth="1"/>
    <col min="5" max="6" width="15" customWidth="1"/>
    <col min="7" max="7" width="16.453125" customWidth="1"/>
    <col min="8" max="8" width="25.1796875" customWidth="1"/>
    <col min="9" max="9" width="18.7265625" customWidth="1"/>
  </cols>
  <sheetData>
    <row r="1" spans="1:9" ht="58" customHeight="1" x14ac:dyDescent="0.35">
      <c r="A1" s="38" t="s">
        <v>0</v>
      </c>
      <c r="B1" s="38"/>
      <c r="C1" s="26" t="s">
        <v>41</v>
      </c>
      <c r="E1" t="e" vm="1">
        <v>#VALUE!</v>
      </c>
    </row>
    <row r="2" spans="1:9" ht="21" x14ac:dyDescent="0.5">
      <c r="A2" s="13"/>
      <c r="B2" s="13"/>
    </row>
    <row r="3" spans="1:9" ht="21" x14ac:dyDescent="0.5">
      <c r="A3" s="14">
        <v>2023</v>
      </c>
      <c r="B3" s="27"/>
    </row>
    <row r="4" spans="1:9" s="15" customFormat="1" ht="21.5" thickBot="1" x14ac:dyDescent="0.55000000000000004">
      <c r="A4" s="16" t="s">
        <v>31</v>
      </c>
      <c r="B4" s="28"/>
    </row>
    <row r="5" spans="1:9" ht="60.5" thickBot="1" x14ac:dyDescent="0.4">
      <c r="A5" s="1" t="s">
        <v>1</v>
      </c>
      <c r="B5" s="2" t="s">
        <v>2</v>
      </c>
      <c r="C5" s="2" t="s">
        <v>3</v>
      </c>
      <c r="D5" s="2" t="s">
        <v>4</v>
      </c>
      <c r="E5" s="2" t="s">
        <v>5</v>
      </c>
      <c r="F5" s="2" t="s">
        <v>32</v>
      </c>
      <c r="G5" s="2" t="s">
        <v>6</v>
      </c>
      <c r="H5" s="2" t="s">
        <v>29</v>
      </c>
      <c r="I5" s="1" t="s">
        <v>7</v>
      </c>
    </row>
    <row r="6" spans="1:9" ht="14" customHeight="1" x14ac:dyDescent="0.35">
      <c r="A6" s="138" t="s">
        <v>71</v>
      </c>
      <c r="B6" s="84" t="s">
        <v>72</v>
      </c>
      <c r="C6" s="35" t="s">
        <v>10</v>
      </c>
      <c r="D6" s="86">
        <v>131</v>
      </c>
      <c r="E6" s="50">
        <v>84</v>
      </c>
      <c r="F6" s="10"/>
      <c r="G6" s="50">
        <v>78</v>
      </c>
      <c r="H6" s="50">
        <f>G6*100/D6</f>
        <v>59.541984732824424</v>
      </c>
      <c r="I6" s="53">
        <f>G6*100/E6</f>
        <v>92.857142857142861</v>
      </c>
    </row>
    <row r="7" spans="1:9" x14ac:dyDescent="0.35">
      <c r="A7" s="56"/>
      <c r="B7" s="85"/>
      <c r="C7" s="36" t="s">
        <v>11</v>
      </c>
      <c r="D7" s="87"/>
      <c r="E7" s="51"/>
      <c r="F7" s="11">
        <f>E6*100/D6</f>
        <v>64.122137404580158</v>
      </c>
      <c r="G7" s="51"/>
      <c r="H7" s="51"/>
      <c r="I7" s="54"/>
    </row>
    <row r="8" spans="1:9" ht="15" thickBot="1" x14ac:dyDescent="0.4">
      <c r="A8" s="56"/>
      <c r="B8" s="85"/>
      <c r="C8" s="126" t="s">
        <v>12</v>
      </c>
      <c r="D8" s="87"/>
      <c r="E8" s="51"/>
      <c r="F8" s="11"/>
      <c r="G8" s="51"/>
      <c r="H8" s="51"/>
      <c r="I8" s="54"/>
    </row>
    <row r="9" spans="1:9" x14ac:dyDescent="0.35">
      <c r="A9" s="139" t="s">
        <v>73</v>
      </c>
      <c r="B9" s="128"/>
      <c r="C9" s="134" t="s">
        <v>74</v>
      </c>
      <c r="D9" s="131">
        <v>80</v>
      </c>
      <c r="E9" s="131">
        <v>73</v>
      </c>
      <c r="F9" s="131">
        <f>E9*100/D9</f>
        <v>91.25</v>
      </c>
      <c r="G9" s="131">
        <v>0</v>
      </c>
      <c r="H9" s="131">
        <v>0</v>
      </c>
      <c r="I9" s="131">
        <v>0</v>
      </c>
    </row>
    <row r="10" spans="1:9" x14ac:dyDescent="0.35">
      <c r="A10" s="140"/>
      <c r="B10" s="129"/>
      <c r="C10" s="135" t="s">
        <v>75</v>
      </c>
      <c r="D10" s="132"/>
      <c r="E10" s="132"/>
      <c r="F10" s="132"/>
      <c r="G10" s="132"/>
      <c r="H10" s="132"/>
      <c r="I10" s="132"/>
    </row>
    <row r="11" spans="1:9" ht="15" thickBot="1" x14ac:dyDescent="0.4">
      <c r="A11" s="141"/>
      <c r="B11" s="130"/>
      <c r="C11" s="136" t="s">
        <v>76</v>
      </c>
      <c r="D11" s="133"/>
      <c r="E11" s="133"/>
      <c r="F11" s="133"/>
      <c r="G11" s="133"/>
      <c r="H11" s="133"/>
      <c r="I11" s="133"/>
    </row>
    <row r="12" spans="1:9" ht="15" customHeight="1" x14ac:dyDescent="0.35">
      <c r="A12" s="79" t="s">
        <v>77</v>
      </c>
      <c r="B12" s="83" t="s">
        <v>80</v>
      </c>
      <c r="C12" s="135" t="s">
        <v>79</v>
      </c>
      <c r="D12" s="41">
        <v>145</v>
      </c>
      <c r="E12" s="41">
        <v>104</v>
      </c>
      <c r="F12" s="41">
        <f>E12*100/D12</f>
        <v>71.724137931034477</v>
      </c>
      <c r="G12" s="41">
        <v>72</v>
      </c>
      <c r="H12" s="67">
        <f>G12*100/D12</f>
        <v>49.655172413793103</v>
      </c>
      <c r="I12" s="41">
        <f>G12*100/E12</f>
        <v>69.230769230769226</v>
      </c>
    </row>
    <row r="13" spans="1:9" x14ac:dyDescent="0.35">
      <c r="A13" s="80"/>
      <c r="B13" s="42"/>
      <c r="C13" s="135" t="s">
        <v>20</v>
      </c>
      <c r="D13" s="42"/>
      <c r="E13" s="42"/>
      <c r="F13" s="42"/>
      <c r="G13" s="42"/>
      <c r="H13" s="68"/>
      <c r="I13" s="42"/>
    </row>
    <row r="14" spans="1:9" ht="15" thickBot="1" x14ac:dyDescent="0.4">
      <c r="A14" s="81"/>
      <c r="B14" s="43"/>
      <c r="C14" s="136" t="s">
        <v>78</v>
      </c>
      <c r="D14" s="43"/>
      <c r="E14" s="43"/>
      <c r="F14" s="43"/>
      <c r="G14" s="43"/>
      <c r="H14" s="69"/>
      <c r="I14" s="43"/>
    </row>
    <row r="15" spans="1:9" x14ac:dyDescent="0.35">
      <c r="A15" s="79" t="s">
        <v>81</v>
      </c>
      <c r="B15" s="83" t="s">
        <v>82</v>
      </c>
      <c r="C15" s="134" t="s">
        <v>83</v>
      </c>
      <c r="D15" s="41">
        <v>236</v>
      </c>
      <c r="E15" s="41">
        <v>173</v>
      </c>
      <c r="F15" s="41">
        <f>E15*100/D15</f>
        <v>73.305084745762713</v>
      </c>
      <c r="G15" s="41">
        <v>0</v>
      </c>
      <c r="H15" s="67">
        <v>0</v>
      </c>
      <c r="I15" s="41">
        <v>0</v>
      </c>
    </row>
    <row r="16" spans="1:9" x14ac:dyDescent="0.35">
      <c r="A16" s="80"/>
      <c r="B16" s="42"/>
      <c r="C16" s="135" t="s">
        <v>20</v>
      </c>
      <c r="D16" s="42"/>
      <c r="E16" s="42"/>
      <c r="F16" s="42"/>
      <c r="G16" s="42"/>
      <c r="H16" s="68"/>
      <c r="I16" s="42"/>
    </row>
    <row r="17" spans="1:9" x14ac:dyDescent="0.35">
      <c r="A17" s="81"/>
      <c r="B17" s="43"/>
      <c r="C17" s="136" t="s">
        <v>19</v>
      </c>
      <c r="D17" s="43"/>
      <c r="E17" s="43"/>
      <c r="F17" s="43"/>
      <c r="G17" s="43"/>
      <c r="H17" s="69"/>
      <c r="I17" s="43"/>
    </row>
    <row r="18" spans="1:9" x14ac:dyDescent="0.35">
      <c r="A18" s="142" t="s">
        <v>84</v>
      </c>
      <c r="B18" s="83" t="s">
        <v>85</v>
      </c>
      <c r="C18" s="134" t="s">
        <v>39</v>
      </c>
      <c r="D18" s="41">
        <v>181</v>
      </c>
      <c r="E18" s="41">
        <v>146</v>
      </c>
      <c r="F18" s="41">
        <f>E18*100/D18</f>
        <v>80.662983425414367</v>
      </c>
      <c r="G18" s="41">
        <v>12</v>
      </c>
      <c r="H18" s="67">
        <f>G18*100/D18</f>
        <v>6.6298342541436464</v>
      </c>
      <c r="I18" s="41">
        <f>G18*100/E18</f>
        <v>8.2191780821917817</v>
      </c>
    </row>
    <row r="19" spans="1:9" x14ac:dyDescent="0.35">
      <c r="A19" s="143"/>
      <c r="B19" s="42"/>
      <c r="C19" s="135" t="s">
        <v>9</v>
      </c>
      <c r="D19" s="42"/>
      <c r="E19" s="42"/>
      <c r="F19" s="42"/>
      <c r="G19" s="42"/>
      <c r="H19" s="68"/>
      <c r="I19" s="42"/>
    </row>
    <row r="20" spans="1:9" ht="15" thickBot="1" x14ac:dyDescent="0.4">
      <c r="A20" s="144"/>
      <c r="B20" s="43"/>
      <c r="C20" s="136" t="s">
        <v>19</v>
      </c>
      <c r="D20" s="43"/>
      <c r="E20" s="43"/>
      <c r="F20" s="43"/>
      <c r="G20" s="43"/>
      <c r="H20" s="69"/>
      <c r="I20" s="43"/>
    </row>
    <row r="21" spans="1:9" x14ac:dyDescent="0.35">
      <c r="A21" s="142" t="s">
        <v>86</v>
      </c>
      <c r="B21" s="83" t="s">
        <v>87</v>
      </c>
      <c r="C21" s="134" t="s">
        <v>88</v>
      </c>
      <c r="D21" s="41">
        <v>108</v>
      </c>
      <c r="E21" s="41">
        <v>89</v>
      </c>
      <c r="F21" s="41">
        <f>E21*100/D21</f>
        <v>82.407407407407405</v>
      </c>
      <c r="G21" s="41">
        <v>58</v>
      </c>
      <c r="H21" s="67">
        <f>G21*100/D21</f>
        <v>53.703703703703702</v>
      </c>
      <c r="I21" s="41">
        <f>G21*100/E21</f>
        <v>65.168539325842701</v>
      </c>
    </row>
    <row r="22" spans="1:9" x14ac:dyDescent="0.35">
      <c r="A22" s="143"/>
      <c r="B22" s="42"/>
      <c r="C22" s="135" t="s">
        <v>15</v>
      </c>
      <c r="D22" s="42"/>
      <c r="E22" s="42"/>
      <c r="F22" s="42"/>
      <c r="G22" s="42"/>
      <c r="H22" s="68"/>
      <c r="I22" s="42"/>
    </row>
    <row r="23" spans="1:9" ht="15" thickBot="1" x14ac:dyDescent="0.4">
      <c r="A23" s="144"/>
      <c r="B23" s="43"/>
      <c r="C23" s="136" t="s">
        <v>89</v>
      </c>
      <c r="D23" s="43"/>
      <c r="E23" s="43"/>
      <c r="F23" s="43"/>
      <c r="G23" s="43"/>
      <c r="H23" s="69"/>
      <c r="I23" s="43"/>
    </row>
    <row r="24" spans="1:9" x14ac:dyDescent="0.35">
      <c r="A24" s="142" t="s">
        <v>90</v>
      </c>
      <c r="B24" s="83" t="s">
        <v>92</v>
      </c>
      <c r="C24" s="134" t="s">
        <v>91</v>
      </c>
      <c r="D24" s="41">
        <v>112</v>
      </c>
      <c r="E24" s="41">
        <v>52</v>
      </c>
      <c r="F24" s="41">
        <f>E24*100/D24</f>
        <v>46.428571428571431</v>
      </c>
      <c r="G24" s="41">
        <v>37</v>
      </c>
      <c r="H24" s="67">
        <f>G24*100/D24</f>
        <v>33.035714285714285</v>
      </c>
      <c r="I24" s="41">
        <f>G24*100/E24</f>
        <v>71.15384615384616</v>
      </c>
    </row>
    <row r="25" spans="1:9" x14ac:dyDescent="0.35">
      <c r="A25" s="143"/>
      <c r="B25" s="42"/>
      <c r="C25" s="135" t="s">
        <v>20</v>
      </c>
      <c r="D25" s="42"/>
      <c r="E25" s="42"/>
      <c r="F25" s="42"/>
      <c r="G25" s="42"/>
      <c r="H25" s="68"/>
      <c r="I25" s="42"/>
    </row>
    <row r="26" spans="1:9" ht="15" thickBot="1" x14ac:dyDescent="0.4">
      <c r="A26" s="144"/>
      <c r="B26" s="43"/>
      <c r="C26" s="136" t="s">
        <v>78</v>
      </c>
      <c r="D26" s="43"/>
      <c r="E26" s="43"/>
      <c r="F26" s="43"/>
      <c r="G26" s="43"/>
      <c r="H26" s="69"/>
      <c r="I26" s="43"/>
    </row>
    <row r="27" spans="1:9" x14ac:dyDescent="0.35">
      <c r="F27">
        <f>AVERAGE(F9:F26)</f>
        <v>74.296364156365073</v>
      </c>
    </row>
    <row r="28" spans="1:9" x14ac:dyDescent="0.35">
      <c r="F28" s="18" t="s">
        <v>33</v>
      </c>
    </row>
    <row r="29" spans="1:9" ht="21.5" thickBot="1" x14ac:dyDescent="0.55000000000000004">
      <c r="A29" s="16" t="s">
        <v>38</v>
      </c>
    </row>
    <row r="30" spans="1:9" ht="60.5" thickBot="1" x14ac:dyDescent="0.4">
      <c r="A30" s="24" t="s">
        <v>1</v>
      </c>
      <c r="B30" s="25" t="s">
        <v>2</v>
      </c>
      <c r="C30" s="1" t="s">
        <v>3</v>
      </c>
      <c r="D30" s="25" t="s">
        <v>4</v>
      </c>
      <c r="E30" s="25" t="s">
        <v>5</v>
      </c>
      <c r="F30" s="25" t="s">
        <v>32</v>
      </c>
      <c r="G30" s="25" t="s">
        <v>6</v>
      </c>
      <c r="H30" s="25" t="s">
        <v>29</v>
      </c>
      <c r="I30" s="24" t="s">
        <v>7</v>
      </c>
    </row>
    <row r="31" spans="1:9" ht="14" customHeight="1" x14ac:dyDescent="0.35">
      <c r="A31" s="73" t="s">
        <v>100</v>
      </c>
      <c r="B31" s="92" t="s">
        <v>93</v>
      </c>
      <c r="C31" s="30" t="s">
        <v>13</v>
      </c>
      <c r="D31" s="50">
        <v>113</v>
      </c>
      <c r="E31" s="50">
        <v>95</v>
      </c>
      <c r="F31" s="32"/>
      <c r="G31" s="32"/>
      <c r="H31" s="32"/>
      <c r="I31" s="32"/>
    </row>
    <row r="32" spans="1:9" ht="12.5" customHeight="1" x14ac:dyDescent="0.35">
      <c r="A32" s="74"/>
      <c r="B32" s="145"/>
      <c r="C32" s="30" t="s">
        <v>11</v>
      </c>
      <c r="D32" s="51"/>
      <c r="E32" s="51"/>
      <c r="F32" s="34">
        <f>E31*100/D31</f>
        <v>84.070796460176993</v>
      </c>
      <c r="G32" s="34">
        <v>84</v>
      </c>
      <c r="H32" s="34">
        <f>G32*100/D31</f>
        <v>74.336283185840713</v>
      </c>
      <c r="I32" s="34">
        <f>G32*100/E31</f>
        <v>88.421052631578945</v>
      </c>
    </row>
    <row r="33" spans="1:9" ht="15" thickBot="1" x14ac:dyDescent="0.4">
      <c r="A33" s="75"/>
      <c r="B33" s="146"/>
      <c r="C33" s="31" t="s">
        <v>12</v>
      </c>
      <c r="D33" s="52"/>
      <c r="E33" s="52"/>
      <c r="F33" s="33"/>
      <c r="G33" s="33"/>
      <c r="H33" s="33"/>
      <c r="I33" s="33"/>
    </row>
    <row r="34" spans="1:9" ht="15.5" customHeight="1" x14ac:dyDescent="0.35">
      <c r="A34" s="73" t="s">
        <v>101</v>
      </c>
      <c r="B34" s="92" t="s">
        <v>104</v>
      </c>
      <c r="C34" s="29" t="s">
        <v>102</v>
      </c>
      <c r="D34" s="10"/>
      <c r="E34" s="10"/>
      <c r="F34" s="32"/>
      <c r="G34" s="32"/>
      <c r="H34" s="32"/>
      <c r="I34" s="32"/>
    </row>
    <row r="35" spans="1:9" x14ac:dyDescent="0.35">
      <c r="A35" s="74"/>
      <c r="B35" s="145"/>
      <c r="C35" s="30" t="s">
        <v>20</v>
      </c>
      <c r="D35" s="11">
        <v>34</v>
      </c>
      <c r="E35" s="11">
        <v>20</v>
      </c>
      <c r="F35" s="34">
        <f>E35*100/D35</f>
        <v>58.823529411764703</v>
      </c>
      <c r="G35" s="34">
        <v>34</v>
      </c>
      <c r="H35" s="34">
        <f>G35*100/D35</f>
        <v>100</v>
      </c>
      <c r="I35" s="34">
        <f>G35*100/E35</f>
        <v>170</v>
      </c>
    </row>
    <row r="36" spans="1:9" ht="15" thickBot="1" x14ac:dyDescent="0.4">
      <c r="A36" s="75"/>
      <c r="B36" s="146"/>
      <c r="C36" s="31" t="s">
        <v>103</v>
      </c>
      <c r="D36" s="12"/>
      <c r="E36" s="12"/>
      <c r="F36" s="33"/>
      <c r="G36" s="33"/>
      <c r="H36" s="33"/>
      <c r="I36" s="33"/>
    </row>
    <row r="37" spans="1:9" ht="13.5" customHeight="1" x14ac:dyDescent="0.35">
      <c r="A37" s="147" t="s">
        <v>105</v>
      </c>
      <c r="B37" s="151" t="s">
        <v>106</v>
      </c>
      <c r="C37" s="134" t="s">
        <v>109</v>
      </c>
      <c r="D37" s="109">
        <v>112</v>
      </c>
      <c r="E37" s="95">
        <v>86</v>
      </c>
      <c r="F37" s="96"/>
      <c r="G37" s="95">
        <v>56</v>
      </c>
      <c r="H37" s="97">
        <f>G37*100/D37</f>
        <v>50</v>
      </c>
      <c r="I37" s="97">
        <f>G37*100/E37</f>
        <v>65.116279069767444</v>
      </c>
    </row>
    <row r="38" spans="1:9" x14ac:dyDescent="0.35">
      <c r="A38" s="127"/>
      <c r="B38" s="148"/>
      <c r="C38" s="135" t="s">
        <v>107</v>
      </c>
      <c r="D38" s="108"/>
      <c r="E38" s="98"/>
      <c r="F38" s="98">
        <f>E37*100/D37</f>
        <v>76.785714285714292</v>
      </c>
      <c r="G38" s="98"/>
      <c r="H38" s="100"/>
      <c r="I38" s="100"/>
    </row>
    <row r="39" spans="1:9" x14ac:dyDescent="0.35">
      <c r="A39" s="127"/>
      <c r="B39" s="148"/>
      <c r="C39" s="135" t="s">
        <v>108</v>
      </c>
      <c r="D39" s="108"/>
      <c r="E39" s="98"/>
      <c r="F39" s="98"/>
      <c r="G39" s="98"/>
      <c r="H39" s="100"/>
      <c r="I39" s="100"/>
    </row>
    <row r="40" spans="1:9" ht="10.5" customHeight="1" thickBot="1" x14ac:dyDescent="0.4">
      <c r="A40" s="137"/>
      <c r="B40" s="149"/>
      <c r="C40" s="22"/>
      <c r="D40" s="150"/>
      <c r="E40" s="121"/>
      <c r="F40" s="111"/>
      <c r="G40" s="121"/>
      <c r="H40" s="101"/>
      <c r="I40" s="101"/>
    </row>
    <row r="41" spans="1:9" x14ac:dyDescent="0.35">
      <c r="A41" s="152" t="s">
        <v>110</v>
      </c>
      <c r="B41" s="116" t="s">
        <v>111</v>
      </c>
      <c r="C41" s="134" t="s">
        <v>112</v>
      </c>
      <c r="D41" s="96"/>
      <c r="E41" s="96"/>
      <c r="F41" s="96"/>
      <c r="G41" s="96"/>
      <c r="H41" s="102"/>
      <c r="I41" s="102"/>
    </row>
    <row r="42" spans="1:9" x14ac:dyDescent="0.35">
      <c r="A42" s="153"/>
      <c r="B42" s="100"/>
      <c r="C42" s="135" t="s">
        <v>9</v>
      </c>
      <c r="D42" s="99">
        <v>146</v>
      </c>
      <c r="E42" s="99">
        <v>129</v>
      </c>
      <c r="F42" s="99">
        <f>E42*100/D42</f>
        <v>88.356164383561648</v>
      </c>
      <c r="G42" s="99">
        <v>34</v>
      </c>
      <c r="H42" s="103">
        <f>G42*100/D42</f>
        <v>23.287671232876711</v>
      </c>
      <c r="I42" s="103">
        <f>G42*100/E42</f>
        <v>26.356589147286822</v>
      </c>
    </row>
    <row r="43" spans="1:9" ht="15" thickBot="1" x14ac:dyDescent="0.4">
      <c r="A43" s="154"/>
      <c r="B43" s="101"/>
      <c r="C43" s="136" t="s">
        <v>113</v>
      </c>
      <c r="D43" s="111"/>
      <c r="E43" s="111"/>
      <c r="F43" s="111"/>
      <c r="G43" s="111"/>
      <c r="H43" s="104"/>
      <c r="I43" s="104"/>
    </row>
    <row r="44" spans="1:9" ht="15.5" customHeight="1" x14ac:dyDescent="0.35">
      <c r="A44" s="152" t="s">
        <v>114</v>
      </c>
      <c r="B44" s="102"/>
      <c r="C44" s="134" t="s">
        <v>115</v>
      </c>
      <c r="D44" s="96"/>
      <c r="E44" s="96"/>
      <c r="F44" s="96"/>
      <c r="G44" s="96"/>
      <c r="H44" s="102"/>
      <c r="I44" s="102"/>
    </row>
    <row r="45" spans="1:9" x14ac:dyDescent="0.35">
      <c r="A45" s="153"/>
      <c r="B45" s="103"/>
      <c r="C45" s="135" t="s">
        <v>116</v>
      </c>
      <c r="D45" s="99">
        <v>66</v>
      </c>
      <c r="E45" s="99">
        <v>34</v>
      </c>
      <c r="F45" s="99">
        <f>E45*100/D45</f>
        <v>51.515151515151516</v>
      </c>
      <c r="G45" s="99">
        <v>0</v>
      </c>
      <c r="H45" s="103">
        <v>0</v>
      </c>
      <c r="I45" s="103">
        <v>0</v>
      </c>
    </row>
    <row r="46" spans="1:9" ht="15" thickBot="1" x14ac:dyDescent="0.4">
      <c r="A46" s="154"/>
      <c r="B46" s="104"/>
      <c r="C46" s="136" t="s">
        <v>19</v>
      </c>
      <c r="D46" s="111"/>
      <c r="E46" s="111"/>
      <c r="F46" s="111"/>
      <c r="G46" s="111"/>
      <c r="H46" s="104"/>
      <c r="I46" s="104"/>
    </row>
    <row r="47" spans="1:9" ht="15" thickBot="1" x14ac:dyDescent="0.4">
      <c r="C47" s="155" t="s">
        <v>30</v>
      </c>
      <c r="D47" s="39">
        <f>D6+D9+D12+D15+D18+D21+D24+D31+D35+D37+D42+D45</f>
        <v>1464</v>
      </c>
      <c r="E47" s="17">
        <f>E6+E9+E12+E15+E18+E21+E24+E31+E35+E37+E42+E45</f>
        <v>1085</v>
      </c>
      <c r="F47" s="17">
        <f>AVERAGE(F31:F46)</f>
        <v>71.910271211273823</v>
      </c>
      <c r="G47" s="17"/>
    </row>
    <row r="48" spans="1:9" ht="15" thickBot="1" x14ac:dyDescent="0.4">
      <c r="F48" s="18" t="s">
        <v>33</v>
      </c>
    </row>
    <row r="49" spans="3:6" ht="15" thickBot="1" x14ac:dyDescent="0.4">
      <c r="C49" s="156" t="s">
        <v>117</v>
      </c>
      <c r="D49" s="157">
        <v>4.6559999999999997</v>
      </c>
      <c r="E49" s="157">
        <v>3.0790000000000002</v>
      </c>
      <c r="F49" s="157">
        <f>E49*100/D49</f>
        <v>66.129725085910664</v>
      </c>
    </row>
  </sheetData>
  <mergeCells count="72">
    <mergeCell ref="A24:A26"/>
    <mergeCell ref="B24:B26"/>
    <mergeCell ref="I24:I26"/>
    <mergeCell ref="H24:H26"/>
    <mergeCell ref="G24:G26"/>
    <mergeCell ref="F24:F26"/>
    <mergeCell ref="E24:E26"/>
    <mergeCell ref="D24:D26"/>
    <mergeCell ref="G15:G17"/>
    <mergeCell ref="H15:H17"/>
    <mergeCell ref="I15:I17"/>
    <mergeCell ref="A21:A23"/>
    <mergeCell ref="B21:B23"/>
    <mergeCell ref="I21:I23"/>
    <mergeCell ref="H21:H23"/>
    <mergeCell ref="G21:G23"/>
    <mergeCell ref="F21:F23"/>
    <mergeCell ref="E21:E23"/>
    <mergeCell ref="D21:D23"/>
    <mergeCell ref="A15:A17"/>
    <mergeCell ref="B15:B17"/>
    <mergeCell ref="D15:D17"/>
    <mergeCell ref="E15:E17"/>
    <mergeCell ref="F15:F17"/>
    <mergeCell ref="H9:H11"/>
    <mergeCell ref="I9:I11"/>
    <mergeCell ref="A12:A14"/>
    <mergeCell ref="B12:B14"/>
    <mergeCell ref="F18:F20"/>
    <mergeCell ref="D12:D14"/>
    <mergeCell ref="E12:E14"/>
    <mergeCell ref="F12:F14"/>
    <mergeCell ref="G12:G14"/>
    <mergeCell ref="H12:H14"/>
    <mergeCell ref="I12:I14"/>
    <mergeCell ref="B9:B11"/>
    <mergeCell ref="D9:D11"/>
    <mergeCell ref="E9:E11"/>
    <mergeCell ref="F9:F11"/>
    <mergeCell ref="G9:G11"/>
    <mergeCell ref="I18:I20"/>
    <mergeCell ref="A6:A8"/>
    <mergeCell ref="B6:B8"/>
    <mergeCell ref="D6:D8"/>
    <mergeCell ref="E6:E8"/>
    <mergeCell ref="G6:G8"/>
    <mergeCell ref="H6:H8"/>
    <mergeCell ref="I6:I8"/>
    <mergeCell ref="A18:A20"/>
    <mergeCell ref="B18:B20"/>
    <mergeCell ref="D18:D20"/>
    <mergeCell ref="E18:E20"/>
    <mergeCell ref="G18:G20"/>
    <mergeCell ref="H18:H20"/>
    <mergeCell ref="A9:A11"/>
    <mergeCell ref="A44:A46"/>
    <mergeCell ref="A31:A33"/>
    <mergeCell ref="D31:D33"/>
    <mergeCell ref="E31:E33"/>
    <mergeCell ref="B31:B33"/>
    <mergeCell ref="A34:A36"/>
    <mergeCell ref="B34:B36"/>
    <mergeCell ref="B37:B40"/>
    <mergeCell ref="B41:B43"/>
    <mergeCell ref="A41:A43"/>
    <mergeCell ref="I37:I40"/>
    <mergeCell ref="F38:F39"/>
    <mergeCell ref="A37:A40"/>
    <mergeCell ref="D37:D40"/>
    <mergeCell ref="E37:E40"/>
    <mergeCell ref="G37:G40"/>
    <mergeCell ref="H37:H40"/>
  </mergeCells>
  <hyperlinks>
    <hyperlink ref="B18" r:id="rId1" xr:uid="{D4D5AE54-2054-4503-AD2D-204E7719FA78}"/>
    <hyperlink ref="B6" r:id="rId2" location="responses" xr:uid="{F732CE90-4B0E-48A3-9298-4D3578F64C52}"/>
    <hyperlink ref="B12" r:id="rId3" xr:uid="{7E54D39D-2938-4BB3-B84C-C028AC82ECD7}"/>
    <hyperlink ref="B15" r:id="rId4" xr:uid="{A3FDF27F-A6F8-4746-B9EC-56946918E129}"/>
    <hyperlink ref="B21" r:id="rId5" xr:uid="{8AE90BE1-DA69-4D14-9DCB-8042BCBCB876}"/>
    <hyperlink ref="B24" r:id="rId6" xr:uid="{E9048608-52E6-46CF-80D7-92F441961BF9}"/>
    <hyperlink ref="B31" r:id="rId7" xr:uid="{00E53ED8-DD5C-4B79-9FF6-9FFFAB781E25}"/>
    <hyperlink ref="B34" r:id="rId8" xr:uid="{A1537341-1BFF-4160-BA89-AF2699564DA8}"/>
    <hyperlink ref="B37" r:id="rId9" xr:uid="{9C6EF537-D675-4C40-8C7D-149BF41C7A22}"/>
    <hyperlink ref="B41" r:id="rId10" xr:uid="{B7A3E82C-4F1E-4F49-988B-7332F24846D5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2021</vt:lpstr>
      <vt:lpstr>2022</vt:lpstr>
      <vt:lpstr>2023</vt:lpstr>
      <vt:lpstr>'2023'!_Hlk142490646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Dora Hernández Vargas</dc:creator>
  <cp:lastModifiedBy>Dora Hernández Vargas</cp:lastModifiedBy>
  <dcterms:created xsi:type="dcterms:W3CDTF">2015-06-05T18:17:20Z</dcterms:created>
  <dcterms:modified xsi:type="dcterms:W3CDTF">2024-03-26T00:12:40Z</dcterms:modified>
</cp:coreProperties>
</file>