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TFG\TFG\"/>
    </mc:Choice>
  </mc:AlternateContent>
  <bookViews>
    <workbookView xWindow="0" yWindow="0" windowWidth="20490" windowHeight="7620"/>
  </bookViews>
  <sheets>
    <sheet name="Lista" sheetId="1" r:id="rId1"/>
    <sheet name="Resumen" sheetId="2" r:id="rId2"/>
  </sheets>
  <definedNames>
    <definedName name="_xlnm._FilterDatabase" localSheetId="0" hidden="1">Lista!$B$2:$B$262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62" i="1" l="1"/>
  <c r="Z2" i="2" l="1"/>
  <c r="Z3" i="2"/>
  <c r="Y3" i="2"/>
  <c r="Y2" i="2"/>
  <c r="V2" i="2"/>
  <c r="V3" i="2"/>
  <c r="V4" i="2"/>
  <c r="V5" i="2"/>
  <c r="V6" i="2"/>
  <c r="V7" i="2"/>
  <c r="V8" i="2"/>
  <c r="V9" i="2"/>
  <c r="V10" i="2"/>
  <c r="U10" i="2"/>
  <c r="U9" i="2"/>
  <c r="U8" i="2"/>
  <c r="U7" i="2"/>
  <c r="U6" i="2"/>
  <c r="U5" i="2"/>
  <c r="U4" i="2"/>
  <c r="U3" i="2"/>
  <c r="U2" i="2"/>
  <c r="R2" i="2"/>
  <c r="R3" i="2"/>
  <c r="R4" i="2"/>
  <c r="R5" i="2"/>
  <c r="Q5" i="2"/>
  <c r="Q4" i="2"/>
  <c r="Q3" i="2"/>
  <c r="Q2" i="2"/>
  <c r="N5" i="2"/>
  <c r="M5" i="2"/>
  <c r="N4" i="2"/>
  <c r="M4" i="2"/>
  <c r="N3" i="2"/>
  <c r="M3" i="2"/>
  <c r="N2" i="2"/>
  <c r="M2" i="2"/>
  <c r="J2" i="2"/>
  <c r="J3" i="2"/>
  <c r="I3" i="2"/>
  <c r="I2" i="2"/>
  <c r="G3" i="2"/>
  <c r="F5" i="2"/>
  <c r="E5" i="2"/>
  <c r="F4" i="2"/>
  <c r="E4" i="2"/>
  <c r="F3" i="2"/>
  <c r="E3" i="2"/>
  <c r="F2" i="2"/>
  <c r="E2" i="2"/>
  <c r="B8" i="2"/>
  <c r="A8" i="2"/>
  <c r="B7" i="2"/>
  <c r="A7" i="2"/>
  <c r="B6" i="2"/>
  <c r="A6" i="2"/>
  <c r="B5" i="2"/>
  <c r="A5" i="2"/>
  <c r="B4" i="2"/>
  <c r="A4" i="2"/>
  <c r="B3" i="2"/>
  <c r="A3" i="2"/>
  <c r="B2" i="2"/>
  <c r="A2" i="2"/>
  <c r="E73" i="1" l="1"/>
  <c r="E7" i="1"/>
  <c r="E9" i="1"/>
  <c r="E10" i="1"/>
  <c r="E11" i="1"/>
  <c r="E12" i="1"/>
  <c r="E13" i="1"/>
  <c r="E14" i="1"/>
  <c r="E15" i="1"/>
  <c r="E16" i="1"/>
  <c r="E18" i="1"/>
  <c r="E19" i="1"/>
  <c r="E21" i="1"/>
  <c r="E22" i="1"/>
  <c r="E23" i="1"/>
  <c r="E24" i="1"/>
  <c r="E25" i="1"/>
  <c r="E26" i="1"/>
  <c r="E27" i="1"/>
  <c r="E28" i="1"/>
  <c r="E29" i="1"/>
  <c r="E30" i="1"/>
  <c r="E32" i="1"/>
  <c r="E33" i="1"/>
  <c r="E34" i="1"/>
  <c r="E35" i="1"/>
  <c r="E36" i="1"/>
  <c r="E37" i="1"/>
  <c r="E38" i="1"/>
  <c r="E39" i="1"/>
  <c r="E40" i="1"/>
  <c r="E42" i="1"/>
  <c r="E43" i="1"/>
  <c r="E44" i="1"/>
  <c r="E45" i="1"/>
  <c r="E46" i="1"/>
  <c r="E47" i="1"/>
  <c r="E48" i="1"/>
  <c r="E49" i="1"/>
  <c r="E51" i="1"/>
  <c r="E52" i="1"/>
  <c r="E53" i="1"/>
  <c r="E54" i="1"/>
  <c r="E55" i="1"/>
  <c r="E56" i="1"/>
  <c r="E57" i="1"/>
  <c r="E58" i="1"/>
  <c r="E59" i="1"/>
  <c r="E60" i="1"/>
  <c r="E61" i="1"/>
  <c r="E63" i="1"/>
  <c r="E64" i="1"/>
  <c r="E65" i="1"/>
  <c r="E66" i="1"/>
  <c r="E67" i="1"/>
  <c r="E68" i="1"/>
  <c r="E70" i="1"/>
  <c r="E71" i="1"/>
  <c r="E74" i="1"/>
  <c r="E75" i="1"/>
  <c r="E77" i="1"/>
  <c r="E78" i="1"/>
  <c r="E79" i="1"/>
  <c r="E80" i="1"/>
  <c r="E82" i="1"/>
  <c r="E83" i="1"/>
  <c r="E84" i="1"/>
  <c r="E85" i="1"/>
  <c r="E86"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2" i="1"/>
  <c r="E123" i="1"/>
  <c r="E124" i="1"/>
  <c r="E125" i="1"/>
  <c r="E126" i="1"/>
  <c r="E127" i="1"/>
  <c r="E128" i="1"/>
  <c r="E129" i="1"/>
  <c r="E131" i="1"/>
  <c r="E132" i="1"/>
  <c r="E133" i="1"/>
  <c r="E134" i="1"/>
  <c r="E135" i="1"/>
  <c r="E136" i="1"/>
  <c r="E138" i="1"/>
  <c r="E139" i="1"/>
  <c r="E140" i="1"/>
  <c r="E141" i="1"/>
  <c r="E142" i="1"/>
  <c r="E144" i="1"/>
  <c r="E145" i="1"/>
  <c r="E146" i="1"/>
  <c r="E147" i="1"/>
  <c r="E148" i="1"/>
  <c r="E149" i="1"/>
  <c r="E150" i="1"/>
  <c r="E151" i="1"/>
  <c r="E152" i="1"/>
  <c r="E153" i="1"/>
  <c r="E154" i="1"/>
  <c r="E155" i="1"/>
  <c r="E156" i="1"/>
  <c r="E157" i="1"/>
  <c r="E158" i="1"/>
  <c r="E160" i="1"/>
  <c r="E161" i="1"/>
  <c r="E162" i="1"/>
  <c r="E163" i="1"/>
  <c r="E165" i="1"/>
  <c r="E166" i="1"/>
  <c r="E167" i="1"/>
  <c r="E168" i="1"/>
  <c r="E169" i="1"/>
  <c r="E170" i="1"/>
  <c r="E171" i="1"/>
  <c r="E172" i="1"/>
  <c r="E173" i="1"/>
  <c r="E174" i="1"/>
  <c r="E175" i="1"/>
  <c r="E176" i="1"/>
  <c r="E177" i="1"/>
  <c r="E179" i="1"/>
  <c r="E180" i="1"/>
  <c r="E181" i="1"/>
  <c r="E182" i="1"/>
  <c r="E183" i="1"/>
  <c r="E184" i="1"/>
  <c r="E186" i="1"/>
  <c r="E187" i="1"/>
  <c r="E188" i="1"/>
  <c r="E189" i="1"/>
  <c r="E190" i="1"/>
  <c r="E191" i="1"/>
  <c r="E192" i="1"/>
  <c r="E193" i="1"/>
  <c r="E194" i="1"/>
  <c r="E195" i="1"/>
  <c r="E197" i="1"/>
  <c r="E198" i="1"/>
  <c r="E199" i="1"/>
  <c r="E200" i="1"/>
  <c r="E201" i="1"/>
  <c r="E202" i="1"/>
  <c r="E203" i="1"/>
  <c r="E204" i="1"/>
  <c r="E205" i="1"/>
  <c r="E206" i="1"/>
  <c r="E207" i="1"/>
  <c r="E208" i="1"/>
  <c r="E209" i="1"/>
  <c r="E212"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5" i="1"/>
  <c r="G121" i="1" l="1"/>
  <c r="F121" i="1"/>
  <c r="G62" i="1"/>
  <c r="F62" i="1"/>
  <c r="G31" i="1"/>
  <c r="F31" i="1"/>
  <c r="H31" i="1" s="1"/>
  <c r="K3" i="2" s="1"/>
  <c r="G196" i="1"/>
  <c r="F196" i="1"/>
  <c r="H196" i="1" s="1"/>
  <c r="W10" i="2" s="1"/>
  <c r="G178" i="1"/>
  <c r="F178" i="1"/>
  <c r="G143" i="1"/>
  <c r="F143" i="1"/>
  <c r="H143" i="1" s="1"/>
  <c r="W5" i="2" s="1"/>
  <c r="G87" i="1"/>
  <c r="F87" i="1"/>
  <c r="H87" i="1" s="1"/>
  <c r="S5" i="2" s="1"/>
  <c r="G211" i="1"/>
  <c r="F211" i="1"/>
  <c r="F100" i="1"/>
  <c r="G100" i="1"/>
  <c r="H100" i="1" s="1"/>
  <c r="C6" i="2" s="1"/>
  <c r="G17" i="1"/>
  <c r="F17" i="1"/>
  <c r="H17" i="1" s="1"/>
  <c r="G5" i="2" s="1"/>
  <c r="F164" i="1"/>
  <c r="G164" i="1"/>
  <c r="H164" i="1" s="1"/>
  <c r="W7" i="2" s="1"/>
  <c r="G159" i="1"/>
  <c r="F159" i="1"/>
  <c r="H159" i="1" s="1"/>
  <c r="W6" i="2" s="1"/>
  <c r="F137" i="1"/>
  <c r="G137" i="1"/>
  <c r="G81" i="1"/>
  <c r="F81" i="1"/>
  <c r="H81" i="1" s="1"/>
  <c r="S4" i="2" s="1"/>
  <c r="F76" i="1"/>
  <c r="G76" i="1"/>
  <c r="G69" i="1"/>
  <c r="F69" i="1"/>
  <c r="H69" i="1" s="1"/>
  <c r="O5" i="2" s="1"/>
  <c r="G20" i="1"/>
  <c r="G19" i="1" s="1"/>
  <c r="F20" i="1"/>
  <c r="G72" i="1"/>
  <c r="G71" i="1" s="1"/>
  <c r="F72" i="1"/>
  <c r="G130" i="1"/>
  <c r="F130" i="1"/>
  <c r="E263" i="1"/>
  <c r="E264" i="1"/>
  <c r="F4" i="1"/>
  <c r="G4" i="1"/>
  <c r="G213" i="1"/>
  <c r="F213" i="1"/>
  <c r="H213" i="1" s="1"/>
  <c r="AA3" i="2" s="1"/>
  <c r="F185" i="1"/>
  <c r="G185" i="1"/>
  <c r="F50" i="1"/>
  <c r="G50" i="1"/>
  <c r="F41" i="1"/>
  <c r="G41" i="1"/>
  <c r="G8" i="1"/>
  <c r="F8" i="1"/>
  <c r="H8" i="1" s="1"/>
  <c r="G4" i="2" s="1"/>
  <c r="H211" i="1" l="1"/>
  <c r="AA2" i="2" s="1"/>
  <c r="F210" i="1"/>
  <c r="G210" i="1"/>
  <c r="H62" i="1"/>
  <c r="O4" i="2" s="1"/>
  <c r="G3" i="1"/>
  <c r="H20" i="1"/>
  <c r="K2" i="2" s="1"/>
  <c r="F19" i="1"/>
  <c r="H19" i="1" s="1"/>
  <c r="C3" i="2" s="1"/>
  <c r="H121" i="1"/>
  <c r="W2" i="2" s="1"/>
  <c r="F120" i="1"/>
  <c r="H72" i="1"/>
  <c r="S2" i="2" s="1"/>
  <c r="F71" i="1"/>
  <c r="H71" i="1" s="1"/>
  <c r="C5" i="2" s="1"/>
  <c r="H50" i="1"/>
  <c r="O3" i="2" s="1"/>
  <c r="G40" i="1"/>
  <c r="F40" i="1"/>
  <c r="H40" i="1" s="1"/>
  <c r="C4" i="2" s="1"/>
  <c r="H41" i="1"/>
  <c r="O2" i="2" s="1"/>
  <c r="H185" i="1"/>
  <c r="W9" i="2" s="1"/>
  <c r="F3" i="1"/>
  <c r="H3" i="1" s="1"/>
  <c r="C2" i="2" s="1"/>
  <c r="H4" i="1"/>
  <c r="G2" i="2" s="1"/>
  <c r="H130" i="1"/>
  <c r="W3" i="2" s="1"/>
  <c r="H76" i="1"/>
  <c r="S3" i="2" s="1"/>
  <c r="H137" i="1"/>
  <c r="W4" i="2" s="1"/>
  <c r="H178" i="1"/>
  <c r="W8" i="2" s="1"/>
  <c r="G120" i="1"/>
  <c r="H210" i="1" l="1"/>
  <c r="C8" i="2" s="1"/>
  <c r="H120" i="1"/>
  <c r="C7" i="2" s="1"/>
</calcChain>
</file>

<file path=xl/sharedStrings.xml><?xml version="1.0" encoding="utf-8"?>
<sst xmlns="http://schemas.openxmlformats.org/spreadsheetml/2006/main" count="981" uniqueCount="559">
  <si>
    <t>Requisitos generales</t>
  </si>
  <si>
    <t>4.1</t>
  </si>
  <si>
    <t>4.2</t>
  </si>
  <si>
    <t>4.3.1</t>
  </si>
  <si>
    <t>La organización es una entidad legal, o una parte definida de una entidad legal.</t>
  </si>
  <si>
    <t>La organización es responsable de las decisiones de certificación y conserva su poder de decisión, que no debe ser delegado, incluyendo otorgar, mantener, renovar, ampliar y reducir el alcance, suspender o retirar la certificación.</t>
  </si>
  <si>
    <t>La organización documenta su estructura, políticas y procedimientos para gestionar la imparcialidad incluyendo compromiso de la alta dirección y declaración accesible al público.</t>
  </si>
  <si>
    <t>4.3.2</t>
  </si>
  <si>
    <t>La organización actúa de manera imparcial en relación con sus solicitantes, sus candidatos y sus personas certificadas.</t>
  </si>
  <si>
    <t>Las políticas y los procedimientos de certificación de personas son equitativos para todos los solicitantes, candidatos y personas certificadas.</t>
  </si>
  <si>
    <t>No se restringe el acceso a la certificación por razones financieras u otras condiciones limitantes indebidas, tales como la membresía a una asociación o a un grupo.</t>
  </si>
  <si>
    <t>La organización es responsable de la imparcialidad de sus actividades de certificación y no permite que presiones comerciales, financieras o de otra índole comprometan dicha imparcialidad.</t>
  </si>
  <si>
    <t>La organización identifica las amenazas para su imparcialidad de manera continua, incluyendo aquellas que se derivan de sus actividades, las relaciones con los organismos relacionados, sus relaciones o las relaciones de su personal.</t>
  </si>
  <si>
    <t>4.3.3</t>
  </si>
  <si>
    <t>4.3.4</t>
  </si>
  <si>
    <t>4.3.5</t>
  </si>
  <si>
    <t>4.3.6</t>
  </si>
  <si>
    <t>La organización analiza, documenta y elimina o minimiza los conflictos de intereses potenciales que surjan de sus actividades de certificación.</t>
  </si>
  <si>
    <t>Las actividades de certificación se estructuran y gestionan de manera que se salvaguarde la imparcialidad, incluyendo una participación equilibrada de las partes interesadas.</t>
  </si>
  <si>
    <t>4.3.7</t>
  </si>
  <si>
    <t>4.3.8</t>
  </si>
  <si>
    <t>4.4</t>
  </si>
  <si>
    <t>La organización cuenta con los recursos financieros necesarios para la operación de un proceso de certificación y las responsabilidades legales asociadas.</t>
  </si>
  <si>
    <t>Requisitos relativos a la estructura</t>
  </si>
  <si>
    <t>5.1.1</t>
  </si>
  <si>
    <t>Las actividades se estructuran y gestionan de modo que se salvaguarde la imparcialidad.</t>
  </si>
  <si>
    <t>5.1.2</t>
  </si>
  <si>
    <t>La organización documenta la estructura de la organización, describiendo las tareas, responsabilidades y la autoridad de la dirección, del personal de certificación y de cualquier comité. Cuando la organización es una parte definida de una entidad legal, la estructura de la organización debe incluir la línea de autoridad y la relación con otras partes dentro de la misma entidad legal.</t>
  </si>
  <si>
    <t>5.1.2.a</t>
  </si>
  <si>
    <t>Se identifican responsables de las políticas y los procedimientos relativos a la operación de la organización.</t>
  </si>
  <si>
    <t>Se identifican responsables de la implementación de políticas y procedimientos.</t>
  </si>
  <si>
    <t>5.1.2.b</t>
  </si>
  <si>
    <t>5.1.2.c</t>
  </si>
  <si>
    <t>Se identifican responsables de finanzas de la organización.</t>
  </si>
  <si>
    <t>Se identifican responsables de los recursos para la actividad de certificación.</t>
  </si>
  <si>
    <t>Se identifican responsables del desarrollo y el mantenimiento de los esquemas de certificación.</t>
  </si>
  <si>
    <t>Se identifican responsables de las actividades de evaluación.</t>
  </si>
  <si>
    <t>5.1.2.d</t>
  </si>
  <si>
    <t>5.1.2.e</t>
  </si>
  <si>
    <t>5.1.2.f</t>
  </si>
  <si>
    <t>5.1.2.g</t>
  </si>
  <si>
    <t>5.1.2.h</t>
  </si>
  <si>
    <t>Se identifican responsables de las decisiones relativas a la certificación.</t>
  </si>
  <si>
    <t>Se identifican responsables de los acuerdos contractuales.</t>
  </si>
  <si>
    <t>5.2.1</t>
  </si>
  <si>
    <t>5.2.2</t>
  </si>
  <si>
    <t>5.2.3</t>
  </si>
  <si>
    <t>5.2.3.a</t>
  </si>
  <si>
    <t>5.2.3.b</t>
  </si>
  <si>
    <t>5.2.3.c</t>
  </si>
  <si>
    <t>5.2.3.d</t>
  </si>
  <si>
    <t>5.2.3.e</t>
  </si>
  <si>
    <t>La organización proporciona información sobre la educación y la formación, si éstas se utilizan como prerrequisitos para ser elegible para la certificación. Sin embargo, no expresa ni da a entender que la certificación sería más simple, fácil o menos costosa si se utilizan servicios específicos de educación o formación.</t>
  </si>
  <si>
    <t>La organización considera como una amenaza a la imparcialidad el hecho de ofrecer formación y certificación dentro de la misma entidad legal.</t>
  </si>
  <si>
    <t>Si la organización ofrece formación, se identifica y documenta de forma continua las amenazas asociadas a su imparcialidad.</t>
  </si>
  <si>
    <t>Si la organización ofrece formación, se demuestra que todos los procesos desarrollados por el organismo de certificación son independientes de las actividades de formación.</t>
  </si>
  <si>
    <t>Si la organización ofrece formación, no se da la impresión de que el uso de ambos servicios aportaría alguna ventaja para el solicitante.</t>
  </si>
  <si>
    <t>Si la organización ofrece formación, no requiere que los candidatos completen la educación o formación de ellos mismos, como prerrequisito exclusivo, cuando exista formación o educación alternativa, con resultados equivalentes.</t>
  </si>
  <si>
    <t>Si la organización ofrece formación, se asegura de que su personal no es designado como examinador de un candidato específico al que ellos hayan formado, por un período de dos años desde la fecha de la finalización de las actividades de formación.</t>
  </si>
  <si>
    <t>Requisitos relativos a los recursos</t>
  </si>
  <si>
    <t>6.1.1</t>
  </si>
  <si>
    <t>6.1.2</t>
  </si>
  <si>
    <t>6.1.3</t>
  </si>
  <si>
    <t>6.1.4</t>
  </si>
  <si>
    <t>6.1.5</t>
  </si>
  <si>
    <t>6.1.6</t>
  </si>
  <si>
    <t>6.1.7</t>
  </si>
  <si>
    <t>6.1.8</t>
  </si>
  <si>
    <t>La organización gestiona y es responsable del desempeño de todo el personal que interviene en el proceso de certificación.</t>
  </si>
  <si>
    <t>La organización tiene suficiente personal disponible con la competencia necesaria para desempeñar las funciones de certificación.</t>
  </si>
  <si>
    <t>La organización define los requisitos de competencia para el personal involucrado en el proceso de certificación.</t>
  </si>
  <si>
    <t>La organización proporciona a su personal las instrucciones documentadas que describan sus deberes y responsabilidades.</t>
  </si>
  <si>
    <t>La organización mantiene actualizados los registros del personal.</t>
  </si>
  <si>
    <t>El personal preserva la confidencialidad de la información obtenida o generada durante la realización de las actividades de certificación, salvo disposición en contrario de la ley o cuando cuente con la autorización del solicitante, el candidato o la persona certificada.</t>
  </si>
  <si>
    <t>El personal firma un documento por el cual se compromete a cumplir las reglas definidas por la organización, incluidas aquellas relativas a la confidencialidad, la imparcialidad y los conflictos de intereses.</t>
  </si>
  <si>
    <t>Al certificar a una persona a la que contrata, la organización adopta procedimientos para mantener la imparcialidad.</t>
  </si>
  <si>
    <t>6.2.1</t>
  </si>
  <si>
    <t>6.2.2.1</t>
  </si>
  <si>
    <t>La organización solicita a su personal que declare todo conflicto de intereses potencial con cualquier candidato.</t>
  </si>
  <si>
    <t>Los examinadores cumplen con los requisitos de la organización.</t>
  </si>
  <si>
    <t>6.2.2.1.a</t>
  </si>
  <si>
    <t>6.2.2.1.b</t>
  </si>
  <si>
    <t>6.2.2.1.c</t>
  </si>
  <si>
    <t>6.2.2.1.d</t>
  </si>
  <si>
    <t>6.2.2.1.e</t>
  </si>
  <si>
    <t>Los procesos de selección y aprobación aseguran que los examinadores comprenden el esquema de certificación pertinente.</t>
  </si>
  <si>
    <t>Los procesos de selección y aprobación aseguran que los examinadores son capaces de aplicar los procedimientos y los documentos relativos al examen.</t>
  </si>
  <si>
    <t>Los procesos de selección y aprobación aseguran que los examinadores tengan competencia sobre el campo en el que van a examinar.</t>
  </si>
  <si>
    <t>Los procesos de selección y aprobación aseguran que los examinadores tengan comunicación fluida, tanto escrita como oral en el idioma del examen.</t>
  </si>
  <si>
    <t>Los procesos de selección y aprobación aseguran que los examinadores han identificado todo conflicto de intereses conocido para asegurarse de que se hacen juicios imparciales.</t>
  </si>
  <si>
    <t>6.2.2.2</t>
  </si>
  <si>
    <t>La organización hace el seguimiento del desempeño de los examinadores y de la fiabilidad de sus juicios. En caso de detectar deficiencias, se toman acciones correctivas.</t>
  </si>
  <si>
    <t>Si un examinador tiene un potencial conflicto de intereses para examinar a un candidato, se toman las medidas necesarias para asegurarse de que la confidencialidad e imparcialidad del examen no se vean comprometidas.</t>
  </si>
  <si>
    <t>6.2.2.3</t>
  </si>
  <si>
    <t>6.2.3.1</t>
  </si>
  <si>
    <t>6.2.3.2</t>
  </si>
  <si>
    <t>Se tiene una descripción documentada de las responsabilidades y calificaciones de otro personal que intervenga en el proceso de evaluación (por ejemplo, los supervisores).</t>
  </si>
  <si>
    <t>Si otros miembros del personal que interviene en la evaluación tienen un potencial conflicto de intereses para examinar a un candidato, se toman las medidas necesarias para asegurarse de que la confidencialidad e imparcialidad del examen no se vean comprometidas.</t>
  </si>
  <si>
    <t>6.3.1</t>
  </si>
  <si>
    <t>6.3.2.a</t>
  </si>
  <si>
    <t>6.3.2.b</t>
  </si>
  <si>
    <t>6.3.2.c</t>
  </si>
  <si>
    <t>6.3.2.d</t>
  </si>
  <si>
    <t>6.3.2.e</t>
  </si>
  <si>
    <t>La organización tiene un acuerdo ejecutable legalmente que cubre los acuerdos con cada organismo que proporciona servicios contratados externamente relacionados con el proceso de certificación.</t>
  </si>
  <si>
    <t>Al hacer contrataciones externas relacionadas con la certificación, la organización asume la responsabilidad total por el trabajo contratado.</t>
  </si>
  <si>
    <t>Al hacer contrataciones externas relacionadas con la certificación, la organización se asegura de que el contratista es competente y cumple esta norma.</t>
  </si>
  <si>
    <t>Al hacer contrataciones externas relacionadas con la certificación, la organización evalúa y hace el seguimiento del desempeño de los contratistas.</t>
  </si>
  <si>
    <t>La organización mantiene una lista de los organismos que realizan trabajos contratados externamente.</t>
  </si>
  <si>
    <t>6.4</t>
  </si>
  <si>
    <t>La organización utiliza instalaciones adecuadas, incluidos los lugares de examen, equipos y recursos para llevar a cabo sus actividades de certificación.</t>
  </si>
  <si>
    <t>Requisitos relativos a los registros y la información</t>
  </si>
  <si>
    <t>7.1.1</t>
  </si>
  <si>
    <t>7.1.2</t>
  </si>
  <si>
    <t>7.1.3</t>
  </si>
  <si>
    <t>Se mantienen registros que confirman el estatus de una persona certificada, y demuestran que el proceso de certificación o renovación de la certificación se ha cumplido eficazmente.</t>
  </si>
  <si>
    <t>Los registros se identifican, gestionan y disponen de manera que se asegure la integridad del proceso y la confidencialidad de la información.</t>
  </si>
  <si>
    <t>Se tienen acuerdos ejecutables legalmente para requerir que la persona certificada informe al organismo de certificación, sin demora, sobre cuestiones que puedan afectar el cumplimiento de los requisitos de certificación.</t>
  </si>
  <si>
    <t>7.2.1</t>
  </si>
  <si>
    <t>7.2.2</t>
  </si>
  <si>
    <t>7.2.3</t>
  </si>
  <si>
    <t>7.2.4</t>
  </si>
  <si>
    <t>La organización verifica e informa, cuando se le solicite, si un individuo posee una certificación vigente y válida, así como su alcance, excepto cuando la ley requiera que no se revele tal información.</t>
  </si>
  <si>
    <t>Se tiene a disposición del público, sin solicitud previa, información relativa al alcance del esquema de certificación y una descripción general del proceso de certificación.</t>
  </si>
  <si>
    <t>Se tiene a disposición del público, sin solicitud previa, la lista de todos los prerrequisitos del esquema de certificación.</t>
  </si>
  <si>
    <t>La información proporcionada por la organización, incluyendo la publicidad, debe ser exacta y no inducir a error.</t>
  </si>
  <si>
    <t>7.3.1</t>
  </si>
  <si>
    <t>7.3.2</t>
  </si>
  <si>
    <t>7.3.3</t>
  </si>
  <si>
    <t>7.3.4</t>
  </si>
  <si>
    <t>7.3.5</t>
  </si>
  <si>
    <t>Se establecen políticas y procedimientos documentados para el mantenimiento y la divulgación de la información.</t>
  </si>
  <si>
    <t xml:space="preserve">A través de acuerdos ejecutables legalmente,  que cubren a todo el personal, se mantiene la confidencialidad de toda la información obtenida durante el proceso de certificación. </t>
  </si>
  <si>
    <t>La información obtenida durante el proceso de certificación o de fuentes distintas del solicitante, candidato o persona certificada, no se divulgan a una parte no autorizada sin el consentimiento escrito del individuo, excepto cuando la ley requiera la divulgación de tal información.</t>
  </si>
  <si>
    <t>Cuando la organización esté obligada por ley a divulgar información confidencial, se debe notificar a la persona afectada la información que se va a proporcionar, salvo que la ley lo prohíba.</t>
  </si>
  <si>
    <t>La organización se asegura de que las actividades de los organismos relacionados no comprometan la confidencialidad.</t>
  </si>
  <si>
    <t>7.4.1</t>
  </si>
  <si>
    <t>7.4.2</t>
  </si>
  <si>
    <t>La organización desarrolla y documenta las políticas y procedimientos necesarios para asegurar la seguridad a lo largo de todo el proceso de certificación, e implementa medidas para tomar acciones correctivas cuando ocurren fallos de seguridad.</t>
  </si>
  <si>
    <t>Las políticas y los procedimientos de seguridad incluyen disposiciones que aseguran la seguridad de los materiales del examen.</t>
  </si>
  <si>
    <t>7.4.2.a</t>
  </si>
  <si>
    <t>7.4.2.b</t>
  </si>
  <si>
    <t>7.4.2.c</t>
  </si>
  <si>
    <t>7.4.2.d</t>
  </si>
  <si>
    <t>Las disposiciones de seguridad del examen toman en cuenta la ubicación de los materiales, por ejemplo: transporte, entrega electrónica, disposición, almacenamiento, centro de examen.</t>
  </si>
  <si>
    <t>Las disposiciones de seguridad del examen toman en cuenta la naturaleza de los materiales, por ejemplo: electrónicos, papel, equipos de ensayo.</t>
  </si>
  <si>
    <t>Las disposiciones de seguridad del examen toman en cuenta las etapas del proceso del examen, por ejemplo: desarrollo, administración, informe de resultados.</t>
  </si>
  <si>
    <t>Las disposiciones de seguridad del examen toman en cuenta las amenazas resultantes del uso repetido de los materiales del examen.</t>
  </si>
  <si>
    <t>7.4.3.a</t>
  </si>
  <si>
    <t>7.4.3.b</t>
  </si>
  <si>
    <t>7.4.3.c</t>
  </si>
  <si>
    <t>7.4.3.d</t>
  </si>
  <si>
    <t>7.4.3.e</t>
  </si>
  <si>
    <t>7.4.3.f</t>
  </si>
  <si>
    <t>La organización exige que los candidatos firmen un acuerdo indicando su compromiso de no divulgar materiales de examen confidenciales ni tomar parte en prácticas fraudulentas de examen.</t>
  </si>
  <si>
    <t>La organización exige la presencia de un supervisor o examinador al aplicar un examen.</t>
  </si>
  <si>
    <t>La organización confirma la identidad del candidato al aplicar un examen.</t>
  </si>
  <si>
    <t>Se cuenta con procedimientos para prevenir que toda herramienta de ayuda no autorizada se traiga al área de examen.</t>
  </si>
  <si>
    <t>La organización evita que los candidatos tengan acceso a herramientas de ayuda no autorizadas durante el examen.</t>
  </si>
  <si>
    <t>La organización supervisa los resultados de los exámenes para detectar indicios de fraude.</t>
  </si>
  <si>
    <t>Esquemas de certificación</t>
  </si>
  <si>
    <t>8.1</t>
  </si>
  <si>
    <t>8.2.a</t>
  </si>
  <si>
    <t>8.2.b</t>
  </si>
  <si>
    <t>8.2.c</t>
  </si>
  <si>
    <t>8.2.d</t>
  </si>
  <si>
    <t>8.2.e</t>
  </si>
  <si>
    <t>8.2.f</t>
  </si>
  <si>
    <t>8.3.a</t>
  </si>
  <si>
    <t>8.3.b</t>
  </si>
  <si>
    <t>8.3.c</t>
  </si>
  <si>
    <t>8.3.d</t>
  </si>
  <si>
    <t>Existe un esquema de certificación para cada categoría de certificación.</t>
  </si>
  <si>
    <t>El esquema de certificación contiene el alcance de la certificación.</t>
  </si>
  <si>
    <t>El esquema de certificación contiene la descripción del trabajo y de las tareas.</t>
  </si>
  <si>
    <t>El esquema de certificación contiene la competencia requerida.</t>
  </si>
  <si>
    <t>El esquema de certificación contiene las aptitudes (cuando corresponda).</t>
  </si>
  <si>
    <t>El esquema de certificación contiene los prerrequisitos (cuando corresponda).</t>
  </si>
  <si>
    <t>El esquema de certificación contiene el código de conducta (cuando corresponda).</t>
  </si>
  <si>
    <t>8.3.e</t>
  </si>
  <si>
    <t>El esquema de certificación incluye los criterios para la certificación inicial y la renovación de la certificación.</t>
  </si>
  <si>
    <t>El esquema de certificación incluye los métodos de evaluación de la certificación inicial y la renovación de la certificación.</t>
  </si>
  <si>
    <t>El esquema de certificación incluye los métodos y los criterios de vigilancia (si es de aplicación).</t>
  </si>
  <si>
    <t>El esquema de certificación incluye los criterios para suspender y retirar la certificación.</t>
  </si>
  <si>
    <t>El esquema de certificación incluye los criterios para efectuar cambios en el alcance o en el nivel de certificación (si es de aplicación).</t>
  </si>
  <si>
    <t>8.4.a</t>
  </si>
  <si>
    <t>8.4.b</t>
  </si>
  <si>
    <t>8.4.c</t>
  </si>
  <si>
    <t>8.4.d</t>
  </si>
  <si>
    <t>8.4.e</t>
  </si>
  <si>
    <t>Se dispone de documentación que demuestre que el desarrollo y revisión del esquema incluye la participación activa de expertos apropiados.</t>
  </si>
  <si>
    <t>Se dispone de documentación que demuestre que el desarrollo y revisión del esquema incluye el uso de una estructura apropiada que representa de manera equitativa los intereses de todas las partes interesadas (Comité).</t>
  </si>
  <si>
    <t>Se dispone de documentación que demuestre que el desarrollo y revisión del esquema incluye se identifican y alinean los prerrequisitos, si corresponde, con los requisitos de competencia.</t>
  </si>
  <si>
    <t>Se dispone de documentación que demuestre que el desarrollo y revisión del esquema incluye se identifican y alinean los mecanismos de evaluación con los requisitos de competencia.</t>
  </si>
  <si>
    <t>Se dispone de documentación que demuestre que el desarrollo y revisión del esquema incluye se realiza y se actualiza un análisis del trabajo o de las prácticas.</t>
  </si>
  <si>
    <t>8.5</t>
  </si>
  <si>
    <t>8.6</t>
  </si>
  <si>
    <t>El esquema de certificación se revisa y valida permanentemente de forma sistemática.</t>
  </si>
  <si>
    <t>Cuando el organismo de certificación no es dueño de un esquema de certificación que implementa, se asegura que se cumplen los requisitos del Capítulo 8 de la Norma.</t>
  </si>
  <si>
    <t>Requisitos relativos al proceso de certificación</t>
  </si>
  <si>
    <t>9.1.1</t>
  </si>
  <si>
    <t>9.1.2</t>
  </si>
  <si>
    <t>9.1.2.a</t>
  </si>
  <si>
    <t>9.1.2.b</t>
  </si>
  <si>
    <t>9.1.2.c</t>
  </si>
  <si>
    <t>9.1.2.d</t>
  </si>
  <si>
    <t>9.1.2.e</t>
  </si>
  <si>
    <t>9.1.3</t>
  </si>
  <si>
    <t>9.2.1</t>
  </si>
  <si>
    <t>9.2.2</t>
  </si>
  <si>
    <t>Se pone a disposición una descripción general del proceso de certificación de acuerdo con el esquema de certificación; incluyendo como mínimo, los requisitos de la certificación y su alcance, una descripción del proceso de evaluación, los derechos de los solicitantes, los deberes de la persona certificada y las tarifas.</t>
  </si>
  <si>
    <t>La solicitud de certificación es firmada por el solicitante.</t>
  </si>
  <si>
    <t>La solicitud de certificación incluye nombre, dirección y la información requerida por el esquema de certificación.</t>
  </si>
  <si>
    <t>La solicitud de certificación incluye el alcance de la certificación deseada.</t>
  </si>
  <si>
    <t>La solicitud de certificación incluye una declaración de que el solicitante acuerda cumplir con los requisitos de la certificación y proporcionar toda información necesaria para la evaluación.</t>
  </si>
  <si>
    <t>La solicitud de certificación incluye toda información de apoyo para demostrar objetivamente el cumplimiento de los prerrequisitos del esquema.</t>
  </si>
  <si>
    <t>La solicitud de certificación incluye notificación al solicitante de la posibilidad de llevar a cabo, dentro de lo razonable, una solicitud para que se tengan en cuenta las necesidades especiales.</t>
  </si>
  <si>
    <t>La solicitud de certificación es debidamente revisada para confirmar que el solicitante cumple los requisitos del esquema de certificación.</t>
  </si>
  <si>
    <t>Se implementan los métodos y mecanismos específicos de evaluación definidos en el esquema de certificación.</t>
  </si>
  <si>
    <t>Cuando haya un cambio en el esquema de certificación que requiera una evaluación complementaria, se debe documentar y poner a disposición del público, sin solicitud previa, los métodos y mecanismos específicos requeridos para verificar que las personas certificadas cumplen los requisitos modificados.</t>
  </si>
  <si>
    <t>9.2.3</t>
  </si>
  <si>
    <t>9.2.4</t>
  </si>
  <si>
    <t>9.2.5</t>
  </si>
  <si>
    <t>9.2.6</t>
  </si>
  <si>
    <t>La evaluación es planificada y estructurada de manera que se asegure que los requisitos del esquema se verifican de manera objetiva y sistemática.</t>
  </si>
  <si>
    <t>Se verifican los métodos para evaluar a los candidatos, con el fin de asegurar una evaluación equitativa y válida.</t>
  </si>
  <si>
    <t>La organización verifica y da cabida, dentro de lo razonable y siempre que se respete la integridad de la evaluación, a las necesidades especiales teniendo en cuenta la reglamentación nacional.</t>
  </si>
  <si>
    <t>Cuando se toma en cuenta los trabajos realizados por otro organismo, se tiene evidencia de que los resultados son equivalentes y son conformes con los requisitos establecidos por el esquema de certificación.</t>
  </si>
  <si>
    <t>9.3.1</t>
  </si>
  <si>
    <t>9.3.2</t>
  </si>
  <si>
    <t>9.3.3</t>
  </si>
  <si>
    <t>9.3.4</t>
  </si>
  <si>
    <t>9.3.5</t>
  </si>
  <si>
    <t>Los exámenes son diseñados para evaluar la competencia, basados en el esquema y en coherencia con éste. El diseño de los requisitos del examen asegura que los resultados de cada examen particular sean comparables, tanto en contenido como dificultad, incluida la validez de las decisiones de aprobar o no aprobar.</t>
  </si>
  <si>
    <t>Se dispone de procedimientos para asegurar una gestión coherente de los exámenes.</t>
  </si>
  <si>
    <t>Se establece, documenta y da seguimiento de los criterios relativos a las condiciones para la gestión de los exámenes.</t>
  </si>
  <si>
    <t>Cuando se utilicen equipos técnicos en el proceso de examen, éstos se verifican o calibran según corresponda.</t>
  </si>
  <si>
    <t>Se cuenta con un método que reafirme, a intervalos definidos y justificados, la equidad, validez, fiabilidad y desempeño general de cada examen, y se corrige toda deficiencia identificada.</t>
  </si>
  <si>
    <t>9.4.1.a</t>
  </si>
  <si>
    <t>9.4.1.b</t>
  </si>
  <si>
    <t>La información reunida durante el proceso de certificación permite tomar una decisión respecto a la certificación.</t>
  </si>
  <si>
    <t>La información reunida durante el proceso de certificación permite la trazabilidad en el caso.</t>
  </si>
  <si>
    <t>9.4.2</t>
  </si>
  <si>
    <t>9.4.3</t>
  </si>
  <si>
    <t>9.4.4</t>
  </si>
  <si>
    <t>9.4.5</t>
  </si>
  <si>
    <t>9.4.6</t>
  </si>
  <si>
    <t>9.4.7</t>
  </si>
  <si>
    <t>Las decisiones relativas a la certificación no son contratadas externamente.</t>
  </si>
  <si>
    <t>La decisión sobre la certificación se limita a las cuestiones específicamente relacionadas con los requisitos del esquema de certificación.</t>
  </si>
  <si>
    <t>La decisión de certificar se toma basándose únicamente en la información reunida durante el proceso de certificación. El personal que toma la decisión no participa en el examen ni en la formación del candidato.</t>
  </si>
  <si>
    <t>El personal que toma las decisiones de certificación tiene suficientes conocimientos y experiencia en el proceso de certificación para determinar si los requisitos de certificación se han cumplido.</t>
  </si>
  <si>
    <t>La certificación no se otorga hasta que no se hayan cumplido todos los requisitos de certificación.</t>
  </si>
  <si>
    <t>Se proporciona un certificado a todas las personas certificadas, manteniendo la propiedad exclusiva de estos. El certificado es firmado o autorizado por un miembro responsable del personal del organismo de certificación.</t>
  </si>
  <si>
    <t>9.4.8.a</t>
  </si>
  <si>
    <t>9.4.8.b</t>
  </si>
  <si>
    <t>9.4.8.c</t>
  </si>
  <si>
    <t>9.4.8.d</t>
  </si>
  <si>
    <t>9.4.8.e</t>
  </si>
  <si>
    <t>Los certificados contienen el nombre de la persona certificada.</t>
  </si>
  <si>
    <t>Los certificados contienen una identificación única.</t>
  </si>
  <si>
    <t>Los certificados contienen el nombre del organismo de certificación.</t>
  </si>
  <si>
    <t>Los certificados contienen una referencia al esquema de certificación, norma u otros documentos pertinentes, incluyendo la fecha de publicación, si corresponde.</t>
  </si>
  <si>
    <t>Los certificados contienen el alcance de la certificación incluyendo, si corresponde, las condiciones y los límites de su validez.</t>
  </si>
  <si>
    <t>Los certificados contienen la fecha de entrada en vigor de la certificación y la fecha de expiración.</t>
  </si>
  <si>
    <t>9.4.9</t>
  </si>
  <si>
    <t>El certificado es diseñado de manera que se reduzcan los riesgos de falsificación.</t>
  </si>
  <si>
    <t>9.5.1</t>
  </si>
  <si>
    <t>9.5.2</t>
  </si>
  <si>
    <t>9.5.3</t>
  </si>
  <si>
    <t>9.5.4</t>
  </si>
  <si>
    <t>Se dispone de una política y uno o varios procedimientos documentados relativos a suspender o retirar la certificación o reducir el alcance de la certificación.</t>
  </si>
  <si>
    <t>La incapacidad para resolver los temas que dieron lugar a la suspensión, en un tiempo definido por el organismo de certificación, da como resultado el retiro de la certificación o reducción del alcance de la certificación.</t>
  </si>
  <si>
    <t>9.6.1</t>
  </si>
  <si>
    <t>9.6.2</t>
  </si>
  <si>
    <t>9.6.3</t>
  </si>
  <si>
    <t>9.6.3.a</t>
  </si>
  <si>
    <t>9.6.3.b</t>
  </si>
  <si>
    <t>9.6.3.c</t>
  </si>
  <si>
    <t>9.6.3.d</t>
  </si>
  <si>
    <t>9.6.3.e</t>
  </si>
  <si>
    <t>9.6.3.f</t>
  </si>
  <si>
    <t>9.6.3.g</t>
  </si>
  <si>
    <t>9.6.3.h</t>
  </si>
  <si>
    <t>Se tienen procedimientos para implementar el proceso de renovación de la certificación de acuerdo con los requisitos del esquema de certificación.</t>
  </si>
  <si>
    <t>Durante el proceso de renovación de la certificación, se confirma la continuidad de la competencia de la persona certificada con los requisitos vigentes del esquema de certificación.</t>
  </si>
  <si>
    <t>El período de renovación de la certificación está basado en los requisitos del esquema de certificación.</t>
  </si>
  <si>
    <t>La justificación del período de renovación toma en cuenta, cuando sea pertinente, los requisitos reglamentarios.</t>
  </si>
  <si>
    <t>La justificación del período de renovación toma en cuenta, cuando sea pertinente, los cambios en los documentos normativos.</t>
  </si>
  <si>
    <t>La justificación del período de renovación toma en cuenta, cuando sea pertinente, los cambios en los requisitos pertinentes del esquema de certificación.</t>
  </si>
  <si>
    <t>La justificación del período de renovación toma en cuenta, cuando sea pertinente, la naturaleza y madurez del sector industrial o el campo de actividad en el que trabaja la persona certificada.</t>
  </si>
  <si>
    <t>La justificación del período de renovación toma en cuenta, cuando sea pertinente, los riesgos derivados de una persona incompetente.</t>
  </si>
  <si>
    <t>La justificación del período de renovación toma en cuenta, cuando sea pertinente, los continuos cambios en la tecnología, y los requisitos de las personas certificadas.</t>
  </si>
  <si>
    <t>La justificación del período de renovación toma en cuenta, cuando sea pertinente, los requisitos de las partes interesadas.</t>
  </si>
  <si>
    <t>La justificación del período de renovación toma en cuenta, cuando sea pertinente, la frecuencia y el contenido de las actividades de vigilancia.</t>
  </si>
  <si>
    <t>9.6.4</t>
  </si>
  <si>
    <t>9.6.5</t>
  </si>
  <si>
    <t>Las actividades de renovación de la certificación aseguran que se lleva a cabo una evaluación imparcial para confirmar la continuidad de la competencia de la persona certificada.</t>
  </si>
  <si>
    <t>De acuerdo con el esquema de certificación, la renovación de la certificación considera evaluación in situ, desarrollo profesional, entrevistas estructuradas, examen, confirmación de la continuidad de un trabajo, controles de capacidad física.</t>
  </si>
  <si>
    <t>9.7.2.a</t>
  </si>
  <si>
    <t>9.7.2.b</t>
  </si>
  <si>
    <t>9.7.2.c</t>
  </si>
  <si>
    <t>9.7.2.d</t>
  </si>
  <si>
    <t>9.7.2.e</t>
  </si>
  <si>
    <t>La persona certificada firma un acuerdo que garantiza el cumplimiento con las disposiciones pertinentes del esquema de certificación.</t>
  </si>
  <si>
    <t>La persona certificada firma un acuerdo que limita las declaraciones relativas a la certificación sólo con respecto al alcance de la certificación otorgada.</t>
  </si>
  <si>
    <t>La persona certificada firma un acuerdo que prohibe el uso de la certificación con el fin de dañar la reputación del organismo de certificación.</t>
  </si>
  <si>
    <t>La persona certificada firma un acuerdo que tras la suspensión o retiro de una certificación prohibe hacer declaraciones relativas a esta, y obliga a devolver el certificado emitido.</t>
  </si>
  <si>
    <t>9.7.3</t>
  </si>
  <si>
    <t>9.8.1</t>
  </si>
  <si>
    <t>9.8.1.a</t>
  </si>
  <si>
    <t>9.8.1.b</t>
  </si>
  <si>
    <t>9.8.1.c</t>
  </si>
  <si>
    <t>9.8.2</t>
  </si>
  <si>
    <t>9.8.3</t>
  </si>
  <si>
    <t>9.8.4</t>
  </si>
  <si>
    <t>9.8.5</t>
  </si>
  <si>
    <t>9.8.6</t>
  </si>
  <si>
    <t>9.8.7</t>
  </si>
  <si>
    <t>9.9.1</t>
  </si>
  <si>
    <t>9.9.2</t>
  </si>
  <si>
    <t>9.9.3</t>
  </si>
  <si>
    <t>9.9.3.a</t>
  </si>
  <si>
    <t>9.9.3.b</t>
  </si>
  <si>
    <t>9.9.3.c</t>
  </si>
  <si>
    <t>9.9.4</t>
  </si>
  <si>
    <t>9.9.5</t>
  </si>
  <si>
    <t>9.9.6</t>
  </si>
  <si>
    <t>9.9.7</t>
  </si>
  <si>
    <t>9.9.8</t>
  </si>
  <si>
    <t>9.9.9</t>
  </si>
  <si>
    <t>9.9.10</t>
  </si>
  <si>
    <t>10.1</t>
  </si>
  <si>
    <t>10.2.1</t>
  </si>
  <si>
    <t>10.2.1.a</t>
  </si>
  <si>
    <t>10.2.1.b</t>
  </si>
  <si>
    <t>10.2.2</t>
  </si>
  <si>
    <t>10.2.3</t>
  </si>
  <si>
    <t>10.2.4</t>
  </si>
  <si>
    <t>10.2.5.1</t>
  </si>
  <si>
    <t>10.2.5.2.a</t>
  </si>
  <si>
    <t>10.2.5.2.b</t>
  </si>
  <si>
    <t>10.2.5.2.c</t>
  </si>
  <si>
    <t>10.2.5.2.d</t>
  </si>
  <si>
    <t>10.2.5.2.e</t>
  </si>
  <si>
    <t>10.2.5.2.f</t>
  </si>
  <si>
    <t>10.2.5.2.g</t>
  </si>
  <si>
    <t>10.2.5.2.h</t>
  </si>
  <si>
    <t>10.2.5.3.a</t>
  </si>
  <si>
    <t>10.2.5.3.b</t>
  </si>
  <si>
    <t>10.2.5.3.c</t>
  </si>
  <si>
    <t>10.2.6.1</t>
  </si>
  <si>
    <t>10.2.6.2</t>
  </si>
  <si>
    <t>10.2.6.3</t>
  </si>
  <si>
    <t>10.2.6.4.a</t>
  </si>
  <si>
    <t>10.2.6.4.b</t>
  </si>
  <si>
    <t>10.2.6.4.c</t>
  </si>
  <si>
    <t>10.2.6.4.d</t>
  </si>
  <si>
    <t>10.2.6.4.e</t>
  </si>
  <si>
    <t>10.2.7</t>
  </si>
  <si>
    <t>10.2.7.a</t>
  </si>
  <si>
    <t>10.2.7.b</t>
  </si>
  <si>
    <t>10.2.7.c</t>
  </si>
  <si>
    <t>10.2.7.d</t>
  </si>
  <si>
    <t>10.2.7.e</t>
  </si>
  <si>
    <t>10.2.7.f</t>
  </si>
  <si>
    <t>10.2.7.g</t>
  </si>
  <si>
    <t>10.2.8</t>
  </si>
  <si>
    <t>10.2.8.a</t>
  </si>
  <si>
    <t>10.2.8.b</t>
  </si>
  <si>
    <t>10.2.8.c</t>
  </si>
  <si>
    <t>10.2.8.d</t>
  </si>
  <si>
    <t>10.2.8.e</t>
  </si>
  <si>
    <t>Todo uso indebido de la marca o del logotipo de certificación se trata a través de medidas correctivas.</t>
  </si>
  <si>
    <t>Se tiene un proceso documentado para recibir, evaluar y tomar decisiones relativas a las apelaciones.</t>
  </si>
  <si>
    <t>El proceso de tratamiento de apelaciones incluye el proceso para la recepción, validación e investigación de la apelación, y para decidir las acciones que se tomarán para tratar la apelación.</t>
  </si>
  <si>
    <t>El proceso de tratamiento de apelaciones incluye el seguimiento y registro de las apelaciones, así como las acciones tomadas para resolverlas.</t>
  </si>
  <si>
    <t>El proceso de tratamiento de apelaciones incluye la implementación de correciones y acciones correctivas apropiadas.</t>
  </si>
  <si>
    <t>Todas las apelaciones se tratan de manera constructiva, imparcial y oportuna.</t>
  </si>
  <si>
    <t>La descripción del proceso para el tratamiento de apelaciones está a disposición del público sin solicitud previa.</t>
  </si>
  <si>
    <t>La organización se hace responsable de todas las decisiones tomadas en todos los niveles del proceso de tratamiento de apelaciones. El personal que toma decisiones e interviene en el proceso de tratamiento de apelaciones es diferente del que intervino en la decisión objeto de la apelación.</t>
  </si>
  <si>
    <t>La presentación, investigación y decisión sobre las apelaciones no da lugar a acciones discriminatorias contra la persona que apela.</t>
  </si>
  <si>
    <t>Cuando se recibe una apelación se acusa recibido y se pone a disposición de la persona que apela, los informes de avance y los resultados.</t>
  </si>
  <si>
    <t>Se notifica formalmente a la persona que apela la finalización del proceso de tratamiento de apelaciones.</t>
  </si>
  <si>
    <t>Se tiene un proceso documentado para recibir, evaluar y tomar decisiones relativas a las quejas.</t>
  </si>
  <si>
    <t>La descripción del proceso para el tratamiento de quejas debe estar disponible sin solicitud previa. Los procedimientos deben tratar a todas las partes de manera justa y equitativa.</t>
  </si>
  <si>
    <t>Todas las quejas se tratan y procesan de manera constructiva, imparcial y oportuna.</t>
  </si>
  <si>
    <t>El proceso de tratamiento de quejas incluye una descripción del proceso para la recepción, validación e investigación de la queja, y para decidir las acciones que se tomarán para responderla.</t>
  </si>
  <si>
    <t>El proceso de tratamiento de quejas incluye el seguimiento y registro de las quejas, incluyendo las acciones tomadas para responderlas.</t>
  </si>
  <si>
    <t>El proceso de tratamiento de quejas incluye la implementación de correcciones y las acciones correctivas apropiadas.</t>
  </si>
  <si>
    <t>La persona que recibe una queja confirma si se refiere a las actividades de certificación de las que es responsable, y en caso afirmativo, la responde en consecuencia.</t>
  </si>
  <si>
    <t>Siempre que sea posible, se acusa recibo de la queja y se pone a disposición de la persona que se queja los informes de avance y los resultados.</t>
  </si>
  <si>
    <t>Cuando se recibe una queja se reúne y verifica toda la información necesaria para validar la queja.</t>
  </si>
  <si>
    <t>Siempre que sea posible, se notifica formalmente a la persona que se queja la finalización del proceso de tratamiento de quejas.</t>
  </si>
  <si>
    <t>El proceso de tratamiento de quejas considera los requisitos de confidencialidad en lo que respecta a la persona que se queja y al objeto de dicha queja.</t>
  </si>
  <si>
    <t>La organización establece, documenta, implementa y mantiene un sistema de gestión capaz de apoyar y demostrar el cumplimiento coherente de los requisitos de la Norma.</t>
  </si>
  <si>
    <t>La alta dirección establece, documenta y asegura las políticas y objetivos para sus actividades.</t>
  </si>
  <si>
    <t>Existe una persona responsable de asegurarse que los procesos y procedimientos necesarios para el sistema de gestión se establecen, implementan y mantienen.</t>
  </si>
  <si>
    <t>Existe una persona responsable de informar a la alta dirección sobre el desempeño del sistema de gestión y sobre cualquier necesidad de mejora.</t>
  </si>
  <si>
    <t>La documentación del sistema de gestión es accesible a todo el personal pertinente.</t>
  </si>
  <si>
    <t>Se disponen de procedimientos para controlar los documentos (internos y externos).</t>
  </si>
  <si>
    <t>El procedimiento de control de documentos define cómo aprobar la documentación antes de su emisión.</t>
  </si>
  <si>
    <t>10.2.3.a</t>
  </si>
  <si>
    <t>10.2.3.b</t>
  </si>
  <si>
    <t>10.2.3.c</t>
  </si>
  <si>
    <t>10.2.3.d</t>
  </si>
  <si>
    <t>10.2.3.e</t>
  </si>
  <si>
    <t>10.2.3.f</t>
  </si>
  <si>
    <t>10.2.3.g</t>
  </si>
  <si>
    <t>El procedimiento de control de documentos define cómo revisar y actualizar los documentos.</t>
  </si>
  <si>
    <t>El procedimiento de control de documentos asegura la identificación de cambios y el estado de revisión de la documentación.</t>
  </si>
  <si>
    <t>El procedimiento de control de documentos asegura que las documentación se encuentra disponible en su versión vigente.</t>
  </si>
  <si>
    <t>El procedimiento de control de documentos asegura la legibilidad e identificación de la documentación.</t>
  </si>
  <si>
    <t>El procedimiento de control de documentos asegura la identificación de cambios de origen externo en la documentación.</t>
  </si>
  <si>
    <t>El procedimiento de control de documentos previene el uso no intencionado de documentos obsoletos.</t>
  </si>
  <si>
    <t>Se dispone de procedimientos para la gestión de los registros, incluyendo aspectos de retención y confidencialidad.</t>
  </si>
  <si>
    <t>Se disponen de procedimientos para la revisión del sistema de gestión por parte de la alta dirección.</t>
  </si>
  <si>
    <t>La información de entrada para la revisión por la dirección incluye los resultados de las auditorías internas y externas.</t>
  </si>
  <si>
    <t>La información de entrada para la revisión por la dirección incluye la retroalimentación de clientes y partes interesadas.</t>
  </si>
  <si>
    <t>La información de entrada para la revisión por la dirección incluye la salvaguardia de la imparcialidad.</t>
  </si>
  <si>
    <t>La información de entrada para la revisión por la dirección incluye el estado de las acciones preventivas y correctivas.</t>
  </si>
  <si>
    <t>La información de entrada para la revisión por la dirección incluye las acciones de seguimiento.</t>
  </si>
  <si>
    <t>La información de entrada para la revisión por la dirección incluye el cumplimiento de los objetivos.</t>
  </si>
  <si>
    <t>La información de entrada para la revisión por la dirección incluye los cambios que podrían afectar al sistema de gestión.</t>
  </si>
  <si>
    <t>La información de entrada para la revisión por la dirección incluye las apelaciones y las quejas.</t>
  </si>
  <si>
    <t>Los resultados de la revisión por la dirección incluyen la mejora de la eficacia del sistema de gestión y de sus procesos.</t>
  </si>
  <si>
    <t>Los resultados de la revisión por la dirección incluyen las mejoras de los servicios de certificación en relación con el cumplimiento de esta Norma.</t>
  </si>
  <si>
    <t>Los resultados de la revisión por la dirección incluyen la necesidad de recursos.</t>
  </si>
  <si>
    <t>Se dispone de procedimientos para las auditorías internas.</t>
  </si>
  <si>
    <t>Hay un programa de auditoría teniendo en cuenta la importancia de los procesos y áreas a ser auditadas, así como los resultados de las auditorías anteriores.</t>
  </si>
  <si>
    <t>Las auditorías internas se realizan al menos una vez cada 12 meses.</t>
  </si>
  <si>
    <t>Las auditorías internas son realizadas por personal calificado conocedor de la certificación, la auditoría y los requisitos de esta Norma.</t>
  </si>
  <si>
    <t>Los auditores no auditan su propio trabajo.</t>
  </si>
  <si>
    <t>El personal responsable del área auditada es informado del resultado de la auditoría.</t>
  </si>
  <si>
    <t>Las acciones resultantes de las auditorías internas se toman de manera oportuna y apropiada.</t>
  </si>
  <si>
    <t>En las auditorías se identifican las oportunidades de mejora.</t>
  </si>
  <si>
    <t>Se dispone de procedimientos para identificar y gestionar las no conformidades de las operaciones.</t>
  </si>
  <si>
    <t>Los procedimientos para no conformidades definen requisitos para la identificación de no conformidades.</t>
  </si>
  <si>
    <t>Los procedimientos para no conformidades definen requisitos para la determinación de las causas de las no conformidades.</t>
  </si>
  <si>
    <t>Los procedimientos para no conformidades definen requisitos para la corrección de las no conformidades.</t>
  </si>
  <si>
    <t>Los procedimientos para no conformidades definen requisitos para evaluar la necesidad de acciones que aseguren que las no conformidades no vuelvan a ocurrir.</t>
  </si>
  <si>
    <t>Los procedimientos para no conformidades definen requisitos para la determinación e implementación de manera oportuna, de las acciones necesarias.</t>
  </si>
  <si>
    <t>Los procedimientos para no conformidades definen requisitos para el registro de los resultados de las acciones correctivas.</t>
  </si>
  <si>
    <t>Los procedimientos para no conformidades definen requisitos para la revisión de la eficacia de las acciones correctivas.</t>
  </si>
  <si>
    <t>Se disponen de procedimiento para tomar acciones preventivas con el fin de eliminar las causas de las no conformidades potenciales.</t>
  </si>
  <si>
    <t>Los procedimientos de acciones preventivas definen requisitos para la identificación de no conformidades potenciales y sus causas.</t>
  </si>
  <si>
    <t>Los procedimientos de acciones preventivas definen requisitos para evaluar la necesidad de emprender acciones para prevenir la ocurrencia de no conformidades.</t>
  </si>
  <si>
    <t>Los procedimientos de acciones preventivas definen requisitos para determinar e implementar la acción necesaria.</t>
  </si>
  <si>
    <t>Los procedimientos de acciones preventivas definen requisitos para el registro de los resultados de las acciones tomadas.</t>
  </si>
  <si>
    <t>Los procedimientos de acciones preventivas definen requisitos para la revisión de la eficacia de las acciones preventivas tomadas.</t>
  </si>
  <si>
    <t>Nivel de cumplimiento</t>
  </si>
  <si>
    <t>Evidencia del cumplimiento</t>
  </si>
  <si>
    <t>Calificación</t>
  </si>
  <si>
    <t>Valoración</t>
  </si>
  <si>
    <t>CT</t>
  </si>
  <si>
    <t>CP</t>
  </si>
  <si>
    <t>SC</t>
  </si>
  <si>
    <t>Temas legales</t>
  </si>
  <si>
    <t>Responsabilidad en materia de decisión de certificación</t>
  </si>
  <si>
    <t>4.3</t>
  </si>
  <si>
    <t>Gestión de la imparcialidad</t>
  </si>
  <si>
    <t>Responsabilidad legal y financiamiento</t>
  </si>
  <si>
    <t>5.1</t>
  </si>
  <si>
    <t>Dirección y estructura de la organización</t>
  </si>
  <si>
    <t>Estructura del organismo de certificación en relación con las actividades de formación</t>
  </si>
  <si>
    <t>5.2</t>
  </si>
  <si>
    <t>6.1</t>
  </si>
  <si>
    <t>Requisitos generales del personal</t>
  </si>
  <si>
    <t>6.2</t>
  </si>
  <si>
    <t>Personal que interviene en las actividades de certificación</t>
  </si>
  <si>
    <t>Contratación externa</t>
  </si>
  <si>
    <t>6.3</t>
  </si>
  <si>
    <t>Otros recursos</t>
  </si>
  <si>
    <t>7.1</t>
  </si>
  <si>
    <t>Registros de solicitantes, candidatos y personas certificadas</t>
  </si>
  <si>
    <t>7.2</t>
  </si>
  <si>
    <t>Información pública</t>
  </si>
  <si>
    <t>7.3</t>
  </si>
  <si>
    <t>Confidencialidad</t>
  </si>
  <si>
    <t>7.4</t>
  </si>
  <si>
    <t>Seguridad</t>
  </si>
  <si>
    <t>Proceso de solicitud</t>
  </si>
  <si>
    <t>9.1</t>
  </si>
  <si>
    <t>9.2</t>
  </si>
  <si>
    <t>Proceso de evaluación</t>
  </si>
  <si>
    <t>9.3</t>
  </si>
  <si>
    <t>Proceso del examen</t>
  </si>
  <si>
    <t>9.4</t>
  </si>
  <si>
    <t>Decisión de certificación</t>
  </si>
  <si>
    <t>9.5</t>
  </si>
  <si>
    <t>Suspender, retirar o reducir el alcance de la certificación</t>
  </si>
  <si>
    <t>9.6</t>
  </si>
  <si>
    <t>Proceso de renovación de la certificación</t>
  </si>
  <si>
    <t>9.7</t>
  </si>
  <si>
    <t>Uso de certificados, logotipos y marcas</t>
  </si>
  <si>
    <t>9.8</t>
  </si>
  <si>
    <t>Apelaciones contra decisiones de certificación</t>
  </si>
  <si>
    <t>9.9</t>
  </si>
  <si>
    <t>Quejas</t>
  </si>
  <si>
    <t>Generalidades</t>
  </si>
  <si>
    <t>Requisitos relativos al sistema de gestión</t>
  </si>
  <si>
    <t>10.2</t>
  </si>
  <si>
    <t>Requisitos generales del sistema de gestión</t>
  </si>
  <si>
    <t>Manual de Calidad</t>
  </si>
  <si>
    <t>No hay</t>
  </si>
  <si>
    <t>Manual de Calidad
PGC-11 Gestión de riesgos a la imparcialidad</t>
  </si>
  <si>
    <t>PGC-11 Gestión de riesgos a la imparcialidad</t>
  </si>
  <si>
    <t>PGC-04 Servicio al cliente
PGC-11 Gestión de riesgos a la imparcialidad</t>
  </si>
  <si>
    <t>PGC-11 Gestión de riesgos a la imparcialidad
PGC-11 R-01 Matriz de riesgos</t>
  </si>
  <si>
    <t>Manual de Calidad
Manual de Puestos
PT-01 Personal</t>
  </si>
  <si>
    <t>Manual de Puestos
PT-01 Personal</t>
  </si>
  <si>
    <t>Manual de Calidad
Manual de Puestos</t>
  </si>
  <si>
    <t>El reconocimiento/aprobación de la formación brindada por la organización no compromete la imparcialidad, ni reducir los requisitos de la evaluación y certificación.</t>
  </si>
  <si>
    <t>PGC-05 Trabajos no conformes, acciones correctivas y preventivas
PGC-11 Gestión de riesgos a la imparcialidad</t>
  </si>
  <si>
    <t>PT-01 Personal</t>
  </si>
  <si>
    <t>Manual de puestos</t>
  </si>
  <si>
    <t>PT-01 Personal
PT-01 R-01 Ficha de personal</t>
  </si>
  <si>
    <t>PT-01 R-05 Imparcialidad y confidencialidad</t>
  </si>
  <si>
    <t>PT-01 Personal
PT-01 R-04 Competencia</t>
  </si>
  <si>
    <t>PT-01 Personal
PT-01 R-05 Imparcialidad y confidencialidad</t>
  </si>
  <si>
    <t>PGC-05 Trabajos no conformes, acciones correctivas y preventivas</t>
  </si>
  <si>
    <t>PT-01 R-05 Imparcialidad y confidencialidad
Código de ética</t>
  </si>
  <si>
    <t>PGC-11 Gestión de riesgos a la imparcialidad
Código de ética</t>
  </si>
  <si>
    <t>PGC-03 Compras y subcontrataciones</t>
  </si>
  <si>
    <t>Al hacer contrataciones externas relacionadas con la certificación, la organización tiene registros que demuestran el cumplimiento de los requisitos de la contratación.</t>
  </si>
  <si>
    <t>PGC-03 Compras y subcontrataciones
PGC-03 R-01 Lista de personas proveedoras y/o subcontratadas</t>
  </si>
  <si>
    <t>PGC-03 Compras y subcontrataciones
PGC-03 R-04 Evaluación de personas proveedoras y/o subcontratadas</t>
  </si>
  <si>
    <t>PGC-03 Compras y subcontrataciones
PGC-03 R-02 Solicitud y verificación de compras de bienes y servicios</t>
  </si>
  <si>
    <t>PT-02 Condiciones ambientales</t>
  </si>
  <si>
    <t>PGC-01 Elaboración y control de documentos</t>
  </si>
  <si>
    <t>PGC-04 Servicio al cliente</t>
  </si>
  <si>
    <t>PT-01 Personal
PT-01 R-02 Confidencialidad para personas particulares</t>
  </si>
  <si>
    <t>PT-07 Informe de los resultados</t>
  </si>
  <si>
    <t>Se dispone de acuerdos ejecutables con la persona certificada para asegurarse de que, en caso de suspensión de la certificación, la persona certificada se abstiene de seguir promocionando su certificación mientras dure la suspensión.</t>
  </si>
  <si>
    <t>Se dispone de acuerdos ejecutables con la persona certificada para asegurarse de que, en caso de retirar la certificación, la persona certificada se abstiene de hacer cualquier referencia a la certificación.</t>
  </si>
  <si>
    <t>La persona certificada firma un acuerdo que prohibe el uso del certificado de manera que pueda inducir a un engaño.</t>
  </si>
  <si>
    <t>Toda queja fundamentada, relativa a una persona certificada, es resuelta en un plazo razonable.</t>
  </si>
  <si>
    <t>PGC-04 Servicio al cliente
PGC-05 Trabajos no conformes, acciones correctivas y preventivas</t>
  </si>
  <si>
    <t>La decisión como respuesta a la queja, se revisa o aprueba por personal que no haya intervenido anteriormente en el objeto de la queja.</t>
  </si>
  <si>
    <t>Manual de calidad</t>
  </si>
  <si>
    <t>Manual de calidad
PGC-01 Elaboración y control de documentos</t>
  </si>
  <si>
    <t>Manual de calidad
Manual de puestos</t>
  </si>
  <si>
    <t>PGC-08 Reviones por la dirección</t>
  </si>
  <si>
    <t>PGC-08 Reviones por la dirección
PGC-04 Servicio al cliente y quejas</t>
  </si>
  <si>
    <t>PGC-08 Reviones por la dirección
PGC-07 Auditorías internas y/o externas</t>
  </si>
  <si>
    <t>PGC-08 Reviones por la dirección
PGC-05 Trabajos no conformes, acciones correctivas y preventivas</t>
  </si>
  <si>
    <t>PGC-08 Reviones por la dirección
PGC-08 R-06 Informe trimestral de labores</t>
  </si>
  <si>
    <t>PGC-08 Reviones por la dirección
PGC-07 Auditorías internas y/o externas
PT-01 Personal
Manual de Puestos</t>
  </si>
  <si>
    <t>PGC-07 Auditorías internas y/o externas</t>
  </si>
  <si>
    <t>PGC-07 Auditorías internas y/o externas
PGC-05 Trabajos no conformes, acciones correctivas y preventivas</t>
  </si>
  <si>
    <t>Valoración obtenida</t>
  </si>
  <si>
    <t>Valoración máxima</t>
  </si>
  <si>
    <t>Porcentaje de cumplimiento</t>
  </si>
  <si>
    <t>Apartado</t>
  </si>
  <si>
    <t>Cumplimiento</t>
  </si>
  <si>
    <t>No</t>
  </si>
  <si>
    <t>Subapartado</t>
  </si>
  <si>
    <t>Requisito</t>
  </si>
  <si>
    <r>
      <rPr>
        <b/>
        <sz val="10"/>
        <color theme="1"/>
        <rFont val="Times New Roman"/>
        <family val="1"/>
      </rPr>
      <t>Anexo 1.</t>
    </r>
    <r>
      <rPr>
        <sz val="10"/>
        <color theme="1"/>
        <rFont val="Times New Roman"/>
        <family val="1"/>
      </rPr>
      <t xml:space="preserve"> Lista de verificación de la norma INTE/ISO/IEC 17024:2013.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</si>
</sst>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sz val="11"/>
      <color theme="1"/>
      <name val="Calibri"/>
      <family val="2"/>
      <scheme val="minor"/>
    </font>
    <font>
      <b/>
      <sz val="10"/>
      <color theme="0"/>
      <name val="Times New Roman"/>
      <family val="1"/>
    </font>
    <font>
      <sz val="10"/>
      <color theme="1"/>
      <name val="Times New Roman"/>
      <family val="1"/>
    </font>
    <font>
      <b/>
      <sz val="10"/>
      <color theme="1"/>
      <name val="Times New Roman"/>
      <family val="1"/>
    </font>
    <font>
      <b/>
      <sz val="11"/>
      <color theme="0"/>
      <name val="Times New Roman"/>
      <family val="1"/>
    </font>
    <font>
      <sz val="11"/>
      <color theme="1"/>
      <name val="Times New Roman"/>
      <family val="1"/>
    </font>
    <font>
      <sz val="11"/>
      <color theme="0"/>
      <name val="Times New Roman"/>
      <family val="1"/>
    </font>
  </fonts>
  <fills count="7">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8"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46">
    <xf numFmtId="0" fontId="0" fillId="0" borderId="0" xfId="0"/>
    <xf numFmtId="0" fontId="3" fillId="2" borderId="0" xfId="0" applyFont="1" applyFill="1"/>
    <xf numFmtId="0" fontId="3" fillId="0" borderId="0" xfId="0" applyFont="1"/>
    <xf numFmtId="0" fontId="3" fillId="0" borderId="0" xfId="0" applyFont="1" applyAlignment="1">
      <alignment horizontal="center" vertical="center"/>
    </xf>
    <xf numFmtId="0" fontId="3" fillId="0" borderId="0" xfId="0" applyFont="1" applyAlignment="1">
      <alignment wrapText="1"/>
    </xf>
    <xf numFmtId="0" fontId="4" fillId="0" borderId="0" xfId="0" applyFont="1" applyAlignment="1">
      <alignment wrapText="1"/>
    </xf>
    <xf numFmtId="0" fontId="2" fillId="5" borderId="1" xfId="0" applyFont="1" applyFill="1" applyBorder="1" applyAlignment="1">
      <alignment horizontal="center" vertical="center"/>
    </xf>
    <xf numFmtId="0" fontId="2" fillId="5" borderId="1" xfId="0" applyFont="1" applyFill="1" applyBorder="1" applyAlignment="1">
      <alignment wrapText="1"/>
    </xf>
    <xf numFmtId="0" fontId="4" fillId="4" borderId="1" xfId="0" applyFont="1" applyFill="1" applyBorder="1" applyAlignment="1">
      <alignment horizontal="center" vertical="center"/>
    </xf>
    <xf numFmtId="0" fontId="4" fillId="4" borderId="1" xfId="0" applyFont="1" applyFill="1" applyBorder="1" applyAlignment="1">
      <alignment wrapText="1"/>
    </xf>
    <xf numFmtId="0" fontId="3" fillId="4" borderId="1" xfId="0" applyFont="1" applyFill="1" applyBorder="1" applyAlignment="1">
      <alignment wrapText="1"/>
    </xf>
    <xf numFmtId="0" fontId="4" fillId="6" borderId="1" xfId="0" applyFont="1" applyFill="1" applyBorder="1" applyAlignment="1">
      <alignment horizontal="center" vertical="center"/>
    </xf>
    <xf numFmtId="0" fontId="4" fillId="6" borderId="1" xfId="0" applyFont="1" applyFill="1" applyBorder="1" applyAlignment="1">
      <alignment wrapText="1"/>
    </xf>
    <xf numFmtId="0" fontId="3" fillId="6" borderId="1" xfId="0" applyFont="1" applyFill="1" applyBorder="1" applyAlignment="1">
      <alignment wrapText="1"/>
    </xf>
    <xf numFmtId="0" fontId="3" fillId="2" borderId="1" xfId="0" applyFont="1" applyFill="1" applyBorder="1" applyAlignment="1">
      <alignment horizontal="center" vertical="center"/>
    </xf>
    <xf numFmtId="0" fontId="3" fillId="2" borderId="1" xfId="0" applyFont="1" applyFill="1" applyBorder="1" applyAlignment="1">
      <alignment wrapText="1"/>
    </xf>
    <xf numFmtId="0" fontId="4" fillId="3" borderId="1" xfId="0" applyFont="1" applyFill="1" applyBorder="1" applyAlignment="1">
      <alignment horizontal="center" vertical="center"/>
    </xf>
    <xf numFmtId="0" fontId="4" fillId="3" borderId="1" xfId="0" applyFont="1" applyFill="1" applyBorder="1" applyAlignment="1">
      <alignment wrapText="1"/>
    </xf>
    <xf numFmtId="0" fontId="3" fillId="3" borderId="1" xfId="0" applyFont="1" applyFill="1" applyBorder="1" applyAlignment="1">
      <alignment wrapText="1"/>
    </xf>
    <xf numFmtId="0" fontId="3" fillId="6" borderId="1" xfId="0" applyFont="1" applyFill="1" applyBorder="1" applyAlignment="1">
      <alignment horizontal="center" vertical="center"/>
    </xf>
    <xf numFmtId="0" fontId="3" fillId="4" borderId="1" xfId="0" applyFont="1" applyFill="1" applyBorder="1" applyAlignment="1">
      <alignment horizontal="center" vertical="center"/>
    </xf>
    <xf numFmtId="2" fontId="3" fillId="4"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2" fontId="3" fillId="3" borderId="1" xfId="0" applyNumberFormat="1" applyFont="1" applyFill="1" applyBorder="1" applyAlignment="1">
      <alignment horizontal="center" vertical="center"/>
    </xf>
    <xf numFmtId="2" fontId="3" fillId="6" borderId="1" xfId="0" applyNumberFormat="1" applyFont="1" applyFill="1" applyBorder="1" applyAlignment="1">
      <alignment horizontal="center" vertical="center"/>
    </xf>
    <xf numFmtId="9" fontId="4" fillId="0" borderId="0" xfId="1" applyFont="1" applyAlignment="1">
      <alignment horizontal="center" vertical="center"/>
    </xf>
    <xf numFmtId="0" fontId="2" fillId="5" borderId="1" xfId="0" applyFont="1" applyFill="1" applyBorder="1" applyAlignment="1">
      <alignment horizontal="center" vertical="center" wrapText="1"/>
    </xf>
    <xf numFmtId="0" fontId="5" fillId="5" borderId="1" xfId="0" applyFont="1" applyFill="1" applyBorder="1" applyAlignment="1">
      <alignment horizontal="center"/>
    </xf>
    <xf numFmtId="0" fontId="6" fillId="2" borderId="0" xfId="0" applyFont="1" applyFill="1"/>
    <xf numFmtId="0" fontId="7" fillId="5" borderId="1" xfId="0" applyFont="1" applyFill="1" applyBorder="1" applyAlignment="1">
      <alignment horizontal="center"/>
    </xf>
    <xf numFmtId="0" fontId="7" fillId="5" borderId="1" xfId="0" applyFont="1" applyFill="1" applyBorder="1" applyAlignment="1">
      <alignment horizontal="center" wrapText="1"/>
    </xf>
    <xf numFmtId="0" fontId="7" fillId="5" borderId="0" xfId="0" applyFont="1" applyFill="1" applyAlignment="1">
      <alignment horizontal="center"/>
    </xf>
    <xf numFmtId="0" fontId="7" fillId="5" borderId="0" xfId="0" applyFont="1" applyFill="1" applyAlignment="1">
      <alignment horizontal="center" wrapText="1"/>
    </xf>
    <xf numFmtId="0" fontId="5" fillId="5" borderId="0" xfId="0" applyFont="1" applyFill="1" applyAlignment="1">
      <alignment horizontal="center"/>
    </xf>
    <xf numFmtId="0" fontId="5" fillId="5" borderId="0" xfId="0" applyFont="1" applyFill="1" applyAlignment="1">
      <alignment horizontal="center" wrapText="1"/>
    </xf>
    <xf numFmtId="0" fontId="5" fillId="5" borderId="1" xfId="0" applyFont="1" applyFill="1" applyBorder="1" applyAlignment="1">
      <alignment horizontal="center" wrapText="1"/>
    </xf>
    <xf numFmtId="0" fontId="6" fillId="0" borderId="0" xfId="0" applyFont="1"/>
    <xf numFmtId="0" fontId="6" fillId="2" borderId="1" xfId="0" applyFont="1" applyFill="1" applyBorder="1" applyAlignment="1">
      <alignment horizontal="center"/>
    </xf>
    <xf numFmtId="0" fontId="6" fillId="2" borderId="1" xfId="0" applyFont="1" applyFill="1" applyBorder="1" applyAlignment="1">
      <alignment horizontal="center" wrapText="1"/>
    </xf>
    <xf numFmtId="2" fontId="6" fillId="2" borderId="1" xfId="0" applyNumberFormat="1" applyFont="1" applyFill="1" applyBorder="1" applyAlignment="1">
      <alignment horizontal="center"/>
    </xf>
    <xf numFmtId="2" fontId="6" fillId="2" borderId="1" xfId="0" applyNumberFormat="1" applyFont="1" applyFill="1" applyBorder="1" applyAlignment="1">
      <alignment horizontal="center" wrapText="1"/>
    </xf>
    <xf numFmtId="0" fontId="6" fillId="2" borderId="0" xfId="0" applyFont="1" applyFill="1" applyAlignment="1">
      <alignment wrapText="1"/>
    </xf>
    <xf numFmtId="0" fontId="6" fillId="2" borderId="0" xfId="0" applyFont="1" applyFill="1" applyAlignment="1">
      <alignment horizontal="center"/>
    </xf>
    <xf numFmtId="0" fontId="6" fillId="0" borderId="0" xfId="0" applyFont="1" applyAlignment="1">
      <alignment horizontal="center"/>
    </xf>
    <xf numFmtId="0" fontId="6" fillId="0" borderId="0" xfId="0" applyFont="1" applyAlignment="1">
      <alignment wrapText="1"/>
    </xf>
    <xf numFmtId="0" fontId="3" fillId="0" borderId="0" xfId="0" applyFont="1" applyAlignment="1">
      <alignment horizontal="left"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Resumen!$B$2:$B$8</c:f>
              <c:strCache>
                <c:ptCount val="7"/>
                <c:pt idx="0">
                  <c:v>Requisitos generales</c:v>
                </c:pt>
                <c:pt idx="1">
                  <c:v>Requisitos relativos a la estructura</c:v>
                </c:pt>
                <c:pt idx="2">
                  <c:v>Requisitos relativos a los recursos</c:v>
                </c:pt>
                <c:pt idx="3">
                  <c:v>Requisitos relativos a los registros y la información</c:v>
                </c:pt>
                <c:pt idx="4">
                  <c:v>Esquemas de certificación</c:v>
                </c:pt>
                <c:pt idx="5">
                  <c:v>Requisitos relativos al proceso de certificación</c:v>
                </c:pt>
                <c:pt idx="6">
                  <c:v>Requisitos relativos al sistema de gestión</c:v>
                </c:pt>
              </c:strCache>
            </c:strRef>
          </c:cat>
          <c:val>
            <c:numRef>
              <c:f>Resumen!$C$2:$C$8</c:f>
              <c:numCache>
                <c:formatCode>0.00</c:formatCode>
                <c:ptCount val="7"/>
                <c:pt idx="0" formatCode="General">
                  <c:v>55</c:v>
                </c:pt>
                <c:pt idx="1">
                  <c:v>33.333333333333336</c:v>
                </c:pt>
                <c:pt idx="2">
                  <c:v>51.92307692307692</c:v>
                </c:pt>
                <c:pt idx="3">
                  <c:v>20.833333333333332</c:v>
                </c:pt>
                <c:pt idx="4" formatCode="General">
                  <c:v>0</c:v>
                </c:pt>
                <c:pt idx="5" formatCode="General">
                  <c:v>25</c:v>
                </c:pt>
                <c:pt idx="6">
                  <c:v>92.708333333333329</c:v>
                </c:pt>
              </c:numCache>
            </c:numRef>
          </c:val>
          <c:extLst>
            <c:ext xmlns:c16="http://schemas.microsoft.com/office/drawing/2014/chart" uri="{C3380CC4-5D6E-409C-BE32-E72D297353CC}">
              <c16:uniqueId val="{00000000-2B8A-4B48-9759-30F1254D8E61}"/>
            </c:ext>
          </c:extLst>
        </c:ser>
        <c:dLbls>
          <c:dLblPos val="outEnd"/>
          <c:showLegendKey val="0"/>
          <c:showVal val="1"/>
          <c:showCatName val="0"/>
          <c:showSerName val="0"/>
          <c:showPercent val="0"/>
          <c:showBubbleSize val="0"/>
        </c:dLbls>
        <c:gapWidth val="219"/>
        <c:overlap val="-27"/>
        <c:axId val="761732016"/>
        <c:axId val="761732848"/>
      </c:barChart>
      <c:catAx>
        <c:axId val="7617320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Apartado</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61732848"/>
        <c:crosses val="autoZero"/>
        <c:auto val="1"/>
        <c:lblAlgn val="ctr"/>
        <c:lblOffset val="100"/>
        <c:noMultiLvlLbl val="0"/>
      </c:catAx>
      <c:valAx>
        <c:axId val="7617328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Cumplimiento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6173201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Resumen!$F$2:$F$5</c:f>
              <c:strCache>
                <c:ptCount val="4"/>
                <c:pt idx="0">
                  <c:v>Temas legales</c:v>
                </c:pt>
                <c:pt idx="1">
                  <c:v>Responsabilidad en materia de decisión de certificación</c:v>
                </c:pt>
                <c:pt idx="2">
                  <c:v>Gestión de la imparcialidad</c:v>
                </c:pt>
                <c:pt idx="3">
                  <c:v>Responsabilidad legal y financiamiento</c:v>
                </c:pt>
              </c:strCache>
            </c:strRef>
          </c:cat>
          <c:val>
            <c:numRef>
              <c:f>Resumen!$G$2:$G$5</c:f>
              <c:numCache>
                <c:formatCode>General</c:formatCode>
                <c:ptCount val="4"/>
                <c:pt idx="0">
                  <c:v>100</c:v>
                </c:pt>
                <c:pt idx="1">
                  <c:v>0</c:v>
                </c:pt>
                <c:pt idx="2">
                  <c:v>43.75</c:v>
                </c:pt>
                <c:pt idx="3">
                  <c:v>100</c:v>
                </c:pt>
              </c:numCache>
            </c:numRef>
          </c:val>
          <c:extLst>
            <c:ext xmlns:c16="http://schemas.microsoft.com/office/drawing/2014/chart" uri="{C3380CC4-5D6E-409C-BE32-E72D297353CC}">
              <c16:uniqueId val="{00000000-9FB2-49E2-815B-5F84900FF25D}"/>
            </c:ext>
          </c:extLst>
        </c:ser>
        <c:dLbls>
          <c:dLblPos val="outEnd"/>
          <c:showLegendKey val="0"/>
          <c:showVal val="1"/>
          <c:showCatName val="0"/>
          <c:showSerName val="0"/>
          <c:showPercent val="0"/>
          <c:showBubbleSize val="0"/>
        </c:dLbls>
        <c:gapWidth val="219"/>
        <c:overlap val="-27"/>
        <c:axId val="761612352"/>
        <c:axId val="761615680"/>
      </c:barChart>
      <c:catAx>
        <c:axId val="7616123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Subapartado</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61615680"/>
        <c:crosses val="autoZero"/>
        <c:auto val="1"/>
        <c:lblAlgn val="ctr"/>
        <c:lblOffset val="100"/>
        <c:noMultiLvlLbl val="0"/>
      </c:catAx>
      <c:valAx>
        <c:axId val="7616156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Cumplimiento (%)</a:t>
                </a: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616123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Resumen!$J$2:$J$3</c:f>
              <c:strCache>
                <c:ptCount val="2"/>
                <c:pt idx="0">
                  <c:v>Dirección y estructura de la organización</c:v>
                </c:pt>
                <c:pt idx="1">
                  <c:v>Estructura del organismo de certificación en relación con las actividades de formación</c:v>
                </c:pt>
              </c:strCache>
            </c:strRef>
          </c:cat>
          <c:val>
            <c:numRef>
              <c:f>Resumen!$K$2:$K$3</c:f>
              <c:numCache>
                <c:formatCode>0.00</c:formatCode>
                <c:ptCount val="2"/>
                <c:pt idx="0" formatCode="General">
                  <c:v>50</c:v>
                </c:pt>
                <c:pt idx="1">
                  <c:v>12.5</c:v>
                </c:pt>
              </c:numCache>
            </c:numRef>
          </c:val>
          <c:extLst>
            <c:ext xmlns:c16="http://schemas.microsoft.com/office/drawing/2014/chart" uri="{C3380CC4-5D6E-409C-BE32-E72D297353CC}">
              <c16:uniqueId val="{00000000-F2BC-4CD2-A4CF-E32712BE0F96}"/>
            </c:ext>
          </c:extLst>
        </c:ser>
        <c:dLbls>
          <c:dLblPos val="outEnd"/>
          <c:showLegendKey val="0"/>
          <c:showVal val="1"/>
          <c:showCatName val="0"/>
          <c:showSerName val="0"/>
          <c:showPercent val="0"/>
          <c:showBubbleSize val="0"/>
        </c:dLbls>
        <c:gapWidth val="219"/>
        <c:overlap val="-27"/>
        <c:axId val="763210080"/>
        <c:axId val="763210496"/>
      </c:barChart>
      <c:catAx>
        <c:axId val="76321008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Subapartado</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63210496"/>
        <c:crosses val="autoZero"/>
        <c:auto val="1"/>
        <c:lblAlgn val="ctr"/>
        <c:lblOffset val="100"/>
        <c:noMultiLvlLbl val="0"/>
      </c:catAx>
      <c:valAx>
        <c:axId val="7632104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Cumplimiento</a:t>
                </a:r>
                <a:r>
                  <a:rPr lang="es-CR" baseline="0"/>
                  <a:t> (%)</a:t>
                </a:r>
                <a:endParaRPr lang="es-CR"/>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63210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Resumen!$N$2:$N$5</c:f>
              <c:strCache>
                <c:ptCount val="4"/>
                <c:pt idx="0">
                  <c:v>Requisitos generales del personal</c:v>
                </c:pt>
                <c:pt idx="1">
                  <c:v>Personal que interviene en las actividades de certificación</c:v>
                </c:pt>
                <c:pt idx="2">
                  <c:v>Contratación externa</c:v>
                </c:pt>
                <c:pt idx="3">
                  <c:v>Otros recursos</c:v>
                </c:pt>
              </c:strCache>
            </c:strRef>
          </c:cat>
          <c:val>
            <c:numRef>
              <c:f>Resumen!$O$2:$O$5</c:f>
              <c:numCache>
                <c:formatCode>0.00</c:formatCode>
                <c:ptCount val="4"/>
                <c:pt idx="0" formatCode="General">
                  <c:v>68.75</c:v>
                </c:pt>
                <c:pt idx="1">
                  <c:v>27.272727272727273</c:v>
                </c:pt>
                <c:pt idx="2" formatCode="General">
                  <c:v>75</c:v>
                </c:pt>
                <c:pt idx="3" formatCode="General">
                  <c:v>50</c:v>
                </c:pt>
              </c:numCache>
            </c:numRef>
          </c:val>
          <c:extLst>
            <c:ext xmlns:c16="http://schemas.microsoft.com/office/drawing/2014/chart" uri="{C3380CC4-5D6E-409C-BE32-E72D297353CC}">
              <c16:uniqueId val="{00000000-C882-4C1A-9D77-DA91F36D9007}"/>
            </c:ext>
          </c:extLst>
        </c:ser>
        <c:dLbls>
          <c:dLblPos val="outEnd"/>
          <c:showLegendKey val="0"/>
          <c:showVal val="1"/>
          <c:showCatName val="0"/>
          <c:showSerName val="0"/>
          <c:showPercent val="0"/>
          <c:showBubbleSize val="0"/>
        </c:dLbls>
        <c:gapWidth val="219"/>
        <c:overlap val="-27"/>
        <c:axId val="1075801072"/>
        <c:axId val="1075802736"/>
      </c:barChart>
      <c:catAx>
        <c:axId val="10758010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Subapartado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75802736"/>
        <c:crosses val="autoZero"/>
        <c:auto val="1"/>
        <c:lblAlgn val="ctr"/>
        <c:lblOffset val="100"/>
        <c:noMultiLvlLbl val="0"/>
      </c:catAx>
      <c:valAx>
        <c:axId val="10758027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Cumplimiento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75801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Resumen!$R$2:$R$5</c:f>
              <c:strCache>
                <c:ptCount val="4"/>
                <c:pt idx="0">
                  <c:v>Registros de solicitantes, candidatos y personas certificadas</c:v>
                </c:pt>
                <c:pt idx="1">
                  <c:v>Información pública</c:v>
                </c:pt>
                <c:pt idx="2">
                  <c:v>Confidencialidad</c:v>
                </c:pt>
                <c:pt idx="3">
                  <c:v>Seguridad</c:v>
                </c:pt>
              </c:strCache>
            </c:strRef>
          </c:cat>
          <c:val>
            <c:numRef>
              <c:f>Resumen!$S$2:$S$5</c:f>
              <c:numCache>
                <c:formatCode>General</c:formatCode>
                <c:ptCount val="4"/>
                <c:pt idx="0" formatCode="0.00">
                  <c:v>33.333333333333336</c:v>
                </c:pt>
                <c:pt idx="1">
                  <c:v>25</c:v>
                </c:pt>
                <c:pt idx="2">
                  <c:v>50</c:v>
                </c:pt>
                <c:pt idx="3" formatCode="0.00">
                  <c:v>4.166666666666667</c:v>
                </c:pt>
              </c:numCache>
            </c:numRef>
          </c:val>
          <c:extLst>
            <c:ext xmlns:c16="http://schemas.microsoft.com/office/drawing/2014/chart" uri="{C3380CC4-5D6E-409C-BE32-E72D297353CC}">
              <c16:uniqueId val="{00000000-4AAE-4341-A8FF-EB434A7AAF85}"/>
            </c:ext>
          </c:extLst>
        </c:ser>
        <c:dLbls>
          <c:dLblPos val="outEnd"/>
          <c:showLegendKey val="0"/>
          <c:showVal val="1"/>
          <c:showCatName val="0"/>
          <c:showSerName val="0"/>
          <c:showPercent val="0"/>
          <c:showBubbleSize val="0"/>
        </c:dLbls>
        <c:gapWidth val="219"/>
        <c:overlap val="-27"/>
        <c:axId val="716646544"/>
        <c:axId val="716651120"/>
      </c:barChart>
      <c:catAx>
        <c:axId val="7166465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Subapartado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16651120"/>
        <c:crosses val="autoZero"/>
        <c:auto val="1"/>
        <c:lblAlgn val="ctr"/>
        <c:lblOffset val="100"/>
        <c:noMultiLvlLbl val="0"/>
      </c:catAx>
      <c:valAx>
        <c:axId val="716651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Cumplimiento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16646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Resumen!$V$2:$V$10</c:f>
              <c:strCache>
                <c:ptCount val="9"/>
                <c:pt idx="0">
                  <c:v>Proceso de solicitud</c:v>
                </c:pt>
                <c:pt idx="1">
                  <c:v>Proceso de evaluación</c:v>
                </c:pt>
                <c:pt idx="2">
                  <c:v>Proceso del examen</c:v>
                </c:pt>
                <c:pt idx="3">
                  <c:v>Decisión de certificación</c:v>
                </c:pt>
                <c:pt idx="4">
                  <c:v>Suspender, retirar o reducir el alcance de la certificación</c:v>
                </c:pt>
                <c:pt idx="5">
                  <c:v>Proceso de renovación de la certificación</c:v>
                </c:pt>
                <c:pt idx="6">
                  <c:v>Uso de certificados, logotipos y marcas</c:v>
                </c:pt>
                <c:pt idx="7">
                  <c:v>Apelaciones contra decisiones de certificación</c:v>
                </c:pt>
                <c:pt idx="8">
                  <c:v>Quejas</c:v>
                </c:pt>
              </c:strCache>
            </c:strRef>
          </c:cat>
          <c:val>
            <c:numRef>
              <c:f>Resumen!$W$2:$W$10</c:f>
              <c:numCache>
                <c:formatCode>General</c:formatCode>
                <c:ptCount val="9"/>
                <c:pt idx="0">
                  <c:v>0</c:v>
                </c:pt>
                <c:pt idx="1">
                  <c:v>0</c:v>
                </c:pt>
                <c:pt idx="2">
                  <c:v>0</c:v>
                </c:pt>
                <c:pt idx="3" formatCode="0.00">
                  <c:v>23.333333333333332</c:v>
                </c:pt>
                <c:pt idx="4" formatCode="0.00">
                  <c:v>0</c:v>
                </c:pt>
                <c:pt idx="5" formatCode="0.00">
                  <c:v>0</c:v>
                </c:pt>
                <c:pt idx="6" formatCode="0.00">
                  <c:v>8.3333333333333339</c:v>
                </c:pt>
                <c:pt idx="7" formatCode="0.00">
                  <c:v>45</c:v>
                </c:pt>
                <c:pt idx="8" formatCode="0.00">
                  <c:v>88.461538461538467</c:v>
                </c:pt>
              </c:numCache>
            </c:numRef>
          </c:val>
          <c:extLst>
            <c:ext xmlns:c16="http://schemas.microsoft.com/office/drawing/2014/chart" uri="{C3380CC4-5D6E-409C-BE32-E72D297353CC}">
              <c16:uniqueId val="{00000000-4A1F-426B-80CB-B5E8B38FE7CE}"/>
            </c:ext>
          </c:extLst>
        </c:ser>
        <c:dLbls>
          <c:dLblPos val="outEnd"/>
          <c:showLegendKey val="0"/>
          <c:showVal val="1"/>
          <c:showCatName val="0"/>
          <c:showSerName val="0"/>
          <c:showPercent val="0"/>
          <c:showBubbleSize val="0"/>
        </c:dLbls>
        <c:gapWidth val="219"/>
        <c:overlap val="-27"/>
        <c:axId val="1075798160"/>
        <c:axId val="1075804400"/>
      </c:barChart>
      <c:catAx>
        <c:axId val="10757981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Subapartado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75804400"/>
        <c:crosses val="autoZero"/>
        <c:auto val="1"/>
        <c:lblAlgn val="ctr"/>
        <c:lblOffset val="100"/>
        <c:noMultiLvlLbl val="0"/>
      </c:catAx>
      <c:valAx>
        <c:axId val="10758044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Cumplimiento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75798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Resumen!$Z$2:$Z$3</c:f>
              <c:strCache>
                <c:ptCount val="2"/>
                <c:pt idx="0">
                  <c:v>Generalidades</c:v>
                </c:pt>
                <c:pt idx="1">
                  <c:v>Requisitos generales del sistema de gestión</c:v>
                </c:pt>
              </c:strCache>
            </c:strRef>
          </c:cat>
          <c:val>
            <c:numRef>
              <c:f>Resumen!$AA$2:$AA$3</c:f>
              <c:numCache>
                <c:formatCode>0.00</c:formatCode>
                <c:ptCount val="2"/>
                <c:pt idx="0" formatCode="General">
                  <c:v>50</c:v>
                </c:pt>
                <c:pt idx="1">
                  <c:v>93.61702127659575</c:v>
                </c:pt>
              </c:numCache>
            </c:numRef>
          </c:val>
          <c:extLst>
            <c:ext xmlns:c16="http://schemas.microsoft.com/office/drawing/2014/chart" uri="{C3380CC4-5D6E-409C-BE32-E72D297353CC}">
              <c16:uniqueId val="{00000000-A05F-4843-9CA1-536915F7B1AA}"/>
            </c:ext>
          </c:extLst>
        </c:ser>
        <c:dLbls>
          <c:dLblPos val="outEnd"/>
          <c:showLegendKey val="0"/>
          <c:showVal val="1"/>
          <c:showCatName val="0"/>
          <c:showSerName val="0"/>
          <c:showPercent val="0"/>
          <c:showBubbleSize val="0"/>
        </c:dLbls>
        <c:gapWidth val="219"/>
        <c:overlap val="-27"/>
        <c:axId val="716654032"/>
        <c:axId val="716647792"/>
      </c:barChart>
      <c:catAx>
        <c:axId val="7166540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Subapartado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16647792"/>
        <c:crosses val="autoZero"/>
        <c:auto val="1"/>
        <c:lblAlgn val="ctr"/>
        <c:lblOffset val="100"/>
        <c:noMultiLvlLbl val="0"/>
      </c:catAx>
      <c:valAx>
        <c:axId val="7166477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R"/>
                  <a:t>Cumplimiento</a:t>
                </a:r>
                <a:r>
                  <a:rPr lang="es-CR" baseline="0"/>
                  <a:t> (%)</a:t>
                </a:r>
                <a:endParaRPr lang="es-C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716654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247650</xdr:colOff>
      <xdr:row>9</xdr:row>
      <xdr:rowOff>104775</xdr:rowOff>
    </xdr:from>
    <xdr:to>
      <xdr:col>3</xdr:col>
      <xdr:colOff>295275</xdr:colOff>
      <xdr:row>25</xdr:row>
      <xdr:rowOff>85725</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9525</xdr:colOff>
      <xdr:row>6</xdr:row>
      <xdr:rowOff>76200</xdr:rowOff>
    </xdr:from>
    <xdr:to>
      <xdr:col>6</xdr:col>
      <xdr:colOff>866775</xdr:colOff>
      <xdr:row>21</xdr:row>
      <xdr:rowOff>57150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76200</xdr:colOff>
      <xdr:row>4</xdr:row>
      <xdr:rowOff>152400</xdr:rowOff>
    </xdr:from>
    <xdr:to>
      <xdr:col>10</xdr:col>
      <xdr:colOff>647700</xdr:colOff>
      <xdr:row>19</xdr:row>
      <xdr:rowOff>38100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504825</xdr:colOff>
      <xdr:row>7</xdr:row>
      <xdr:rowOff>19050</xdr:rowOff>
    </xdr:from>
    <xdr:to>
      <xdr:col>15</xdr:col>
      <xdr:colOff>266700</xdr:colOff>
      <xdr:row>21</xdr:row>
      <xdr:rowOff>95250</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447675</xdr:colOff>
      <xdr:row>7</xdr:row>
      <xdr:rowOff>0</xdr:rowOff>
    </xdr:from>
    <xdr:to>
      <xdr:col>18</xdr:col>
      <xdr:colOff>619125</xdr:colOff>
      <xdr:row>21</xdr:row>
      <xdr:rowOff>76200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381000</xdr:colOff>
      <xdr:row>11</xdr:row>
      <xdr:rowOff>171450</xdr:rowOff>
    </xdr:from>
    <xdr:to>
      <xdr:col>23</xdr:col>
      <xdr:colOff>200025</xdr:colOff>
      <xdr:row>30</xdr:row>
      <xdr:rowOff>171450</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23</xdr:col>
      <xdr:colOff>733425</xdr:colOff>
      <xdr:row>5</xdr:row>
      <xdr:rowOff>38100</xdr:rowOff>
    </xdr:from>
    <xdr:to>
      <xdr:col>27</xdr:col>
      <xdr:colOff>323850</xdr:colOff>
      <xdr:row>19</xdr:row>
      <xdr:rowOff>114300</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4"/>
  <sheetViews>
    <sheetView showGridLines="0" tabSelected="1" zoomScaleNormal="100" workbookViewId="0">
      <pane ySplit="2" topLeftCell="A3" activePane="bottomLeft" state="frozen"/>
      <selection pane="bottomLeft" activeCell="D262" sqref="D262:D264"/>
    </sheetView>
  </sheetViews>
  <sheetFormatPr baseColWidth="10" defaultRowHeight="12.75" x14ac:dyDescent="0.2"/>
  <cols>
    <col min="1" max="1" width="8.42578125" style="3" bestFit="1" customWidth="1"/>
    <col min="2" max="2" width="50.7109375" style="4" customWidth="1"/>
    <col min="3" max="3" width="18.5703125" style="3" bestFit="1" customWidth="1"/>
    <col min="4" max="4" width="37.42578125" style="4" customWidth="1"/>
    <col min="5" max="5" width="11.42578125" style="3"/>
    <col min="6" max="6" width="19" style="3" bestFit="1" customWidth="1"/>
    <col min="7" max="7" width="18" style="3" bestFit="1" customWidth="1"/>
    <col min="8" max="8" width="13.42578125" style="3" bestFit="1" customWidth="1"/>
    <col min="9" max="16384" width="11.42578125" style="2"/>
  </cols>
  <sheetData>
    <row r="1" spans="1:9" x14ac:dyDescent="0.2">
      <c r="A1" s="45" t="s">
        <v>558</v>
      </c>
    </row>
    <row r="2" spans="1:9" x14ac:dyDescent="0.2">
      <c r="A2" s="6" t="s">
        <v>555</v>
      </c>
      <c r="B2" s="7" t="s">
        <v>557</v>
      </c>
      <c r="C2" s="6" t="s">
        <v>450</v>
      </c>
      <c r="D2" s="26" t="s">
        <v>451</v>
      </c>
      <c r="E2" s="6" t="s">
        <v>452</v>
      </c>
      <c r="F2" s="6" t="s">
        <v>550</v>
      </c>
      <c r="G2" s="6" t="s">
        <v>551</v>
      </c>
      <c r="H2" s="6" t="s">
        <v>453</v>
      </c>
      <c r="I2" s="1"/>
    </row>
    <row r="3" spans="1:9" x14ac:dyDescent="0.2">
      <c r="A3" s="8">
        <v>4</v>
      </c>
      <c r="B3" s="9" t="s">
        <v>0</v>
      </c>
      <c r="C3" s="20"/>
      <c r="D3" s="10"/>
      <c r="E3" s="20"/>
      <c r="F3" s="20">
        <f>SUM(F4:F18)</f>
        <v>11</v>
      </c>
      <c r="G3" s="20">
        <f>SUM(G4:G18)</f>
        <v>20</v>
      </c>
      <c r="H3" s="20">
        <f>100*F3/G3</f>
        <v>55</v>
      </c>
      <c r="I3" s="1"/>
    </row>
    <row r="4" spans="1:9" x14ac:dyDescent="0.2">
      <c r="A4" s="11" t="s">
        <v>1</v>
      </c>
      <c r="B4" s="12" t="s">
        <v>457</v>
      </c>
      <c r="C4" s="19"/>
      <c r="D4" s="13"/>
      <c r="E4" s="19"/>
      <c r="F4" s="19">
        <f>E5</f>
        <v>2</v>
      </c>
      <c r="G4" s="19">
        <f>SUM(E5)</f>
        <v>2</v>
      </c>
      <c r="H4" s="19">
        <f>100*F4/G4</f>
        <v>100</v>
      </c>
      <c r="I4" s="1"/>
    </row>
    <row r="5" spans="1:9" ht="25.5" x14ac:dyDescent="0.2">
      <c r="A5" s="14" t="s">
        <v>1</v>
      </c>
      <c r="B5" s="15" t="s">
        <v>4</v>
      </c>
      <c r="C5" s="14" t="s">
        <v>454</v>
      </c>
      <c r="D5" s="15" t="s">
        <v>503</v>
      </c>
      <c r="E5" s="14">
        <f>IF(C5="","",IF(C5="CT",2,IF(C5="CP",1,IF(C5="SC",0,""))))</f>
        <v>2</v>
      </c>
      <c r="F5" s="14"/>
      <c r="G5" s="14"/>
      <c r="H5" s="14"/>
      <c r="I5" s="1"/>
    </row>
    <row r="6" spans="1:9" x14ac:dyDescent="0.2">
      <c r="A6" s="11" t="s">
        <v>2</v>
      </c>
      <c r="B6" s="12" t="s">
        <v>458</v>
      </c>
      <c r="C6" s="19"/>
      <c r="D6" s="13"/>
      <c r="E6" s="19"/>
      <c r="F6" s="19"/>
      <c r="G6" s="19"/>
      <c r="H6" s="19"/>
      <c r="I6" s="1"/>
    </row>
    <row r="7" spans="1:9" ht="51" x14ac:dyDescent="0.2">
      <c r="A7" s="14" t="s">
        <v>2</v>
      </c>
      <c r="B7" s="15" t="s">
        <v>5</v>
      </c>
      <c r="C7" s="14" t="s">
        <v>456</v>
      </c>
      <c r="D7" s="15" t="s">
        <v>504</v>
      </c>
      <c r="E7" s="14">
        <f t="shared" ref="E7:E80" si="0">IF(C7="","",IF(C7="CT",2,IF(C7="CP",1,IF(C7="SC",0,""))))</f>
        <v>0</v>
      </c>
      <c r="F7" s="14"/>
      <c r="G7" s="14"/>
      <c r="H7" s="14"/>
      <c r="I7" s="1"/>
    </row>
    <row r="8" spans="1:9" x14ac:dyDescent="0.2">
      <c r="A8" s="11" t="s">
        <v>459</v>
      </c>
      <c r="B8" s="12" t="s">
        <v>460</v>
      </c>
      <c r="C8" s="19"/>
      <c r="D8" s="13"/>
      <c r="E8" s="19"/>
      <c r="F8" s="19">
        <f>SUM(E9:E16)</f>
        <v>7</v>
      </c>
      <c r="G8" s="19">
        <f>COUNTA(E9:E16)*2</f>
        <v>16</v>
      </c>
      <c r="H8" s="19">
        <f>100*F8/G8</f>
        <v>43.75</v>
      </c>
      <c r="I8" s="1"/>
    </row>
    <row r="9" spans="1:9" ht="51" x14ac:dyDescent="0.2">
      <c r="A9" s="14" t="s">
        <v>3</v>
      </c>
      <c r="B9" s="15" t="s">
        <v>6</v>
      </c>
      <c r="C9" s="14" t="s">
        <v>454</v>
      </c>
      <c r="D9" s="15" t="s">
        <v>505</v>
      </c>
      <c r="E9" s="14">
        <f t="shared" si="0"/>
        <v>2</v>
      </c>
      <c r="F9" s="14"/>
      <c r="G9" s="14"/>
      <c r="H9" s="14"/>
      <c r="I9" s="1"/>
    </row>
    <row r="10" spans="1:9" ht="25.5" x14ac:dyDescent="0.2">
      <c r="A10" s="14" t="s">
        <v>7</v>
      </c>
      <c r="B10" s="15" t="s">
        <v>8</v>
      </c>
      <c r="C10" s="14" t="s">
        <v>455</v>
      </c>
      <c r="D10" s="15" t="s">
        <v>507</v>
      </c>
      <c r="E10" s="14">
        <f t="shared" si="0"/>
        <v>1</v>
      </c>
      <c r="F10" s="14"/>
      <c r="G10" s="14"/>
      <c r="H10" s="14"/>
      <c r="I10" s="1"/>
    </row>
    <row r="11" spans="1:9" ht="38.25" x14ac:dyDescent="0.2">
      <c r="A11" s="14" t="s">
        <v>13</v>
      </c>
      <c r="B11" s="15" t="s">
        <v>9</v>
      </c>
      <c r="C11" s="14" t="s">
        <v>456</v>
      </c>
      <c r="D11" s="15" t="s">
        <v>504</v>
      </c>
      <c r="E11" s="14">
        <f t="shared" si="0"/>
        <v>0</v>
      </c>
      <c r="F11" s="14"/>
      <c r="G11" s="14"/>
      <c r="H11" s="14"/>
      <c r="I11" s="1"/>
    </row>
    <row r="12" spans="1:9" ht="38.25" x14ac:dyDescent="0.2">
      <c r="A12" s="14" t="s">
        <v>14</v>
      </c>
      <c r="B12" s="15" t="s">
        <v>10</v>
      </c>
      <c r="C12" s="14" t="s">
        <v>456</v>
      </c>
      <c r="D12" s="15" t="s">
        <v>504</v>
      </c>
      <c r="E12" s="14">
        <f t="shared" si="0"/>
        <v>0</v>
      </c>
      <c r="F12" s="14"/>
      <c r="G12" s="14"/>
      <c r="H12" s="14"/>
      <c r="I12" s="1"/>
    </row>
    <row r="13" spans="1:9" ht="51" x14ac:dyDescent="0.2">
      <c r="A13" s="14" t="s">
        <v>15</v>
      </c>
      <c r="B13" s="15" t="s">
        <v>11</v>
      </c>
      <c r="C13" s="14" t="s">
        <v>455</v>
      </c>
      <c r="D13" s="15" t="s">
        <v>505</v>
      </c>
      <c r="E13" s="14">
        <f t="shared" si="0"/>
        <v>1</v>
      </c>
      <c r="F13" s="14"/>
      <c r="G13" s="14"/>
      <c r="H13" s="14"/>
      <c r="I13" s="1"/>
    </row>
    <row r="14" spans="1:9" ht="51" x14ac:dyDescent="0.2">
      <c r="A14" s="14" t="s">
        <v>16</v>
      </c>
      <c r="B14" s="15" t="s">
        <v>12</v>
      </c>
      <c r="C14" s="14" t="s">
        <v>454</v>
      </c>
      <c r="D14" s="15" t="s">
        <v>506</v>
      </c>
      <c r="E14" s="14">
        <f t="shared" si="0"/>
        <v>2</v>
      </c>
      <c r="F14" s="14"/>
      <c r="G14" s="14"/>
      <c r="H14" s="14"/>
      <c r="I14" s="1"/>
    </row>
    <row r="15" spans="1:9" ht="38.25" x14ac:dyDescent="0.2">
      <c r="A15" s="14" t="s">
        <v>19</v>
      </c>
      <c r="B15" s="15" t="s">
        <v>17</v>
      </c>
      <c r="C15" s="14" t="s">
        <v>455</v>
      </c>
      <c r="D15" s="15" t="s">
        <v>508</v>
      </c>
      <c r="E15" s="14">
        <f t="shared" si="0"/>
        <v>1</v>
      </c>
      <c r="F15" s="14"/>
      <c r="G15" s="14"/>
      <c r="H15" s="14"/>
      <c r="I15" s="1"/>
    </row>
    <row r="16" spans="1:9" ht="38.25" x14ac:dyDescent="0.2">
      <c r="A16" s="14" t="s">
        <v>20</v>
      </c>
      <c r="B16" s="15" t="s">
        <v>18</v>
      </c>
      <c r="C16" s="14" t="s">
        <v>456</v>
      </c>
      <c r="D16" s="15"/>
      <c r="E16" s="14">
        <f t="shared" si="0"/>
        <v>0</v>
      </c>
      <c r="F16" s="14"/>
      <c r="G16" s="14"/>
      <c r="H16" s="14"/>
      <c r="I16" s="1"/>
    </row>
    <row r="17" spans="1:9" x14ac:dyDescent="0.2">
      <c r="A17" s="11" t="s">
        <v>21</v>
      </c>
      <c r="B17" s="12" t="s">
        <v>461</v>
      </c>
      <c r="C17" s="19"/>
      <c r="D17" s="13"/>
      <c r="E17" s="19"/>
      <c r="F17" s="19">
        <f>E18</f>
        <v>2</v>
      </c>
      <c r="G17" s="19">
        <f>COUNTA(E18)*2</f>
        <v>2</v>
      </c>
      <c r="H17" s="19">
        <f>100*F17/G17</f>
        <v>100</v>
      </c>
      <c r="I17" s="1"/>
    </row>
    <row r="18" spans="1:9" ht="38.25" x14ac:dyDescent="0.2">
      <c r="A18" s="14" t="s">
        <v>21</v>
      </c>
      <c r="B18" s="15" t="s">
        <v>22</v>
      </c>
      <c r="C18" s="14" t="s">
        <v>454</v>
      </c>
      <c r="D18" s="15" t="s">
        <v>503</v>
      </c>
      <c r="E18" s="14">
        <f t="shared" si="0"/>
        <v>2</v>
      </c>
      <c r="F18" s="14"/>
      <c r="G18" s="14"/>
      <c r="H18" s="14"/>
      <c r="I18" s="1"/>
    </row>
    <row r="19" spans="1:9" x14ac:dyDescent="0.2">
      <c r="A19" s="8">
        <v>5</v>
      </c>
      <c r="B19" s="9" t="s">
        <v>23</v>
      </c>
      <c r="C19" s="20"/>
      <c r="D19" s="10"/>
      <c r="E19" s="20" t="str">
        <f t="shared" si="0"/>
        <v/>
      </c>
      <c r="F19" s="20">
        <f>SUM(F20:F39)</f>
        <v>12</v>
      </c>
      <c r="G19" s="20">
        <f>SUM(G20:G39)</f>
        <v>36</v>
      </c>
      <c r="H19" s="21">
        <f>100*F19/G19</f>
        <v>33.333333333333336</v>
      </c>
      <c r="I19" s="1"/>
    </row>
    <row r="20" spans="1:9" x14ac:dyDescent="0.2">
      <c r="A20" s="11" t="s">
        <v>462</v>
      </c>
      <c r="B20" s="12" t="s">
        <v>463</v>
      </c>
      <c r="C20" s="19"/>
      <c r="D20" s="13"/>
      <c r="E20" s="19"/>
      <c r="F20" s="19">
        <f>SUM(E21:E30)</f>
        <v>10</v>
      </c>
      <c r="G20" s="19">
        <f>COUNTA(E21:E30)*2</f>
        <v>20</v>
      </c>
      <c r="H20" s="19">
        <f>100*F20/G20</f>
        <v>50</v>
      </c>
      <c r="I20" s="1"/>
    </row>
    <row r="21" spans="1:9" ht="25.5" x14ac:dyDescent="0.2">
      <c r="A21" s="14" t="s">
        <v>24</v>
      </c>
      <c r="B21" s="15" t="s">
        <v>25</v>
      </c>
      <c r="C21" s="14" t="s">
        <v>454</v>
      </c>
      <c r="D21" s="15" t="s">
        <v>505</v>
      </c>
      <c r="E21" s="14">
        <f t="shared" si="0"/>
        <v>2</v>
      </c>
      <c r="F21" s="14"/>
      <c r="G21" s="14"/>
      <c r="H21" s="14"/>
      <c r="I21" s="1"/>
    </row>
    <row r="22" spans="1:9" ht="89.25" x14ac:dyDescent="0.2">
      <c r="A22" s="14" t="s">
        <v>26</v>
      </c>
      <c r="B22" s="15" t="s">
        <v>27</v>
      </c>
      <c r="C22" s="14" t="s">
        <v>455</v>
      </c>
      <c r="D22" s="15" t="s">
        <v>509</v>
      </c>
      <c r="E22" s="14">
        <f t="shared" si="0"/>
        <v>1</v>
      </c>
      <c r="F22" s="14"/>
      <c r="G22" s="14"/>
      <c r="H22" s="14"/>
      <c r="I22" s="1"/>
    </row>
    <row r="23" spans="1:9" ht="25.5" x14ac:dyDescent="0.2">
      <c r="A23" s="14" t="s">
        <v>28</v>
      </c>
      <c r="B23" s="15" t="s">
        <v>29</v>
      </c>
      <c r="C23" s="14" t="s">
        <v>454</v>
      </c>
      <c r="D23" s="15" t="s">
        <v>511</v>
      </c>
      <c r="E23" s="14">
        <f t="shared" si="0"/>
        <v>2</v>
      </c>
      <c r="F23" s="14"/>
      <c r="G23" s="14"/>
      <c r="H23" s="14"/>
      <c r="I23" s="1"/>
    </row>
    <row r="24" spans="1:9" ht="25.5" x14ac:dyDescent="0.2">
      <c r="A24" s="14" t="s">
        <v>31</v>
      </c>
      <c r="B24" s="15" t="s">
        <v>30</v>
      </c>
      <c r="C24" s="14" t="s">
        <v>454</v>
      </c>
      <c r="D24" s="15" t="s">
        <v>511</v>
      </c>
      <c r="E24" s="14">
        <f t="shared" si="0"/>
        <v>2</v>
      </c>
      <c r="F24" s="14"/>
      <c r="G24" s="14"/>
      <c r="H24" s="14"/>
      <c r="I24" s="1"/>
    </row>
    <row r="25" spans="1:9" ht="25.5" x14ac:dyDescent="0.2">
      <c r="A25" s="14" t="s">
        <v>32</v>
      </c>
      <c r="B25" s="15" t="s">
        <v>33</v>
      </c>
      <c r="C25" s="14" t="s">
        <v>454</v>
      </c>
      <c r="D25" s="15" t="s">
        <v>511</v>
      </c>
      <c r="E25" s="14">
        <f t="shared" si="0"/>
        <v>2</v>
      </c>
      <c r="F25" s="14"/>
      <c r="G25" s="14"/>
      <c r="H25" s="14"/>
      <c r="I25" s="1"/>
    </row>
    <row r="26" spans="1:9" ht="25.5" x14ac:dyDescent="0.2">
      <c r="A26" s="14" t="s">
        <v>37</v>
      </c>
      <c r="B26" s="15" t="s">
        <v>34</v>
      </c>
      <c r="C26" s="14" t="s">
        <v>456</v>
      </c>
      <c r="D26" s="15"/>
      <c r="E26" s="14">
        <f t="shared" si="0"/>
        <v>0</v>
      </c>
      <c r="F26" s="14"/>
      <c r="G26" s="14"/>
      <c r="H26" s="14"/>
      <c r="I26" s="1"/>
    </row>
    <row r="27" spans="1:9" ht="25.5" x14ac:dyDescent="0.2">
      <c r="A27" s="14" t="s">
        <v>38</v>
      </c>
      <c r="B27" s="15" t="s">
        <v>35</v>
      </c>
      <c r="C27" s="14" t="s">
        <v>456</v>
      </c>
      <c r="D27" s="15"/>
      <c r="E27" s="14">
        <f t="shared" si="0"/>
        <v>0</v>
      </c>
      <c r="F27" s="14"/>
      <c r="G27" s="14"/>
      <c r="H27" s="14"/>
      <c r="I27" s="1"/>
    </row>
    <row r="28" spans="1:9" x14ac:dyDescent="0.2">
      <c r="A28" s="14" t="s">
        <v>39</v>
      </c>
      <c r="B28" s="15" t="s">
        <v>36</v>
      </c>
      <c r="C28" s="14" t="s">
        <v>456</v>
      </c>
      <c r="D28" s="15"/>
      <c r="E28" s="14">
        <f t="shared" si="0"/>
        <v>0</v>
      </c>
      <c r="F28" s="14"/>
      <c r="G28" s="14"/>
      <c r="H28" s="14"/>
      <c r="I28" s="1"/>
    </row>
    <row r="29" spans="1:9" ht="25.5" x14ac:dyDescent="0.2">
      <c r="A29" s="14" t="s">
        <v>40</v>
      </c>
      <c r="B29" s="15" t="s">
        <v>42</v>
      </c>
      <c r="C29" s="14" t="s">
        <v>456</v>
      </c>
      <c r="D29" s="15"/>
      <c r="E29" s="14">
        <f t="shared" si="0"/>
        <v>0</v>
      </c>
      <c r="F29" s="14"/>
      <c r="G29" s="14"/>
      <c r="H29" s="14"/>
      <c r="I29" s="1"/>
    </row>
    <row r="30" spans="1:9" ht="25.5" x14ac:dyDescent="0.2">
      <c r="A30" s="14" t="s">
        <v>41</v>
      </c>
      <c r="B30" s="15" t="s">
        <v>43</v>
      </c>
      <c r="C30" s="14" t="s">
        <v>455</v>
      </c>
      <c r="D30" s="15" t="s">
        <v>510</v>
      </c>
      <c r="E30" s="14">
        <f t="shared" si="0"/>
        <v>1</v>
      </c>
      <c r="F30" s="14"/>
      <c r="G30" s="14"/>
      <c r="H30" s="14"/>
      <c r="I30" s="1"/>
    </row>
    <row r="31" spans="1:9" ht="25.5" x14ac:dyDescent="0.2">
      <c r="A31" s="16" t="s">
        <v>465</v>
      </c>
      <c r="B31" s="17" t="s">
        <v>464</v>
      </c>
      <c r="C31" s="22"/>
      <c r="D31" s="18"/>
      <c r="E31" s="22"/>
      <c r="F31" s="22">
        <f>SUM(E32:E39)</f>
        <v>2</v>
      </c>
      <c r="G31" s="22">
        <f>COUNTA(E32:E39)*2</f>
        <v>16</v>
      </c>
      <c r="H31" s="23">
        <f>100*F31/G31</f>
        <v>12.5</v>
      </c>
      <c r="I31" s="1"/>
    </row>
    <row r="32" spans="1:9" ht="38.25" x14ac:dyDescent="0.2">
      <c r="A32" s="14" t="s">
        <v>44</v>
      </c>
      <c r="B32" s="15" t="s">
        <v>512</v>
      </c>
      <c r="C32" s="14" t="s">
        <v>456</v>
      </c>
      <c r="D32" s="15"/>
      <c r="E32" s="14">
        <f t="shared" si="0"/>
        <v>0</v>
      </c>
      <c r="F32" s="14"/>
      <c r="G32" s="14"/>
      <c r="H32" s="14"/>
      <c r="I32" s="1"/>
    </row>
    <row r="33" spans="1:9" ht="76.5" x14ac:dyDescent="0.2">
      <c r="A33" s="14" t="s">
        <v>45</v>
      </c>
      <c r="B33" s="15" t="s">
        <v>52</v>
      </c>
      <c r="C33" s="14" t="s">
        <v>456</v>
      </c>
      <c r="D33" s="15"/>
      <c r="E33" s="14">
        <f t="shared" si="0"/>
        <v>0</v>
      </c>
      <c r="F33" s="14"/>
      <c r="G33" s="14"/>
      <c r="H33" s="14"/>
      <c r="I33" s="1"/>
    </row>
    <row r="34" spans="1:9" ht="38.25" x14ac:dyDescent="0.2">
      <c r="A34" s="14" t="s">
        <v>46</v>
      </c>
      <c r="B34" s="15" t="s">
        <v>53</v>
      </c>
      <c r="C34" s="14" t="s">
        <v>456</v>
      </c>
      <c r="D34" s="15"/>
      <c r="E34" s="14">
        <f t="shared" si="0"/>
        <v>0</v>
      </c>
      <c r="F34" s="14"/>
      <c r="G34" s="14"/>
      <c r="H34" s="14"/>
      <c r="I34" s="1"/>
    </row>
    <row r="35" spans="1:9" ht="38.25" x14ac:dyDescent="0.2">
      <c r="A35" s="14" t="s">
        <v>47</v>
      </c>
      <c r="B35" s="15" t="s">
        <v>54</v>
      </c>
      <c r="C35" s="14" t="s">
        <v>454</v>
      </c>
      <c r="D35" s="15" t="s">
        <v>513</v>
      </c>
      <c r="E35" s="14">
        <f t="shared" si="0"/>
        <v>2</v>
      </c>
      <c r="F35" s="14"/>
      <c r="G35" s="14"/>
      <c r="H35" s="14"/>
      <c r="I35" s="1"/>
    </row>
    <row r="36" spans="1:9" ht="38.25" x14ac:dyDescent="0.2">
      <c r="A36" s="14" t="s">
        <v>48</v>
      </c>
      <c r="B36" s="15" t="s">
        <v>55</v>
      </c>
      <c r="C36" s="14" t="s">
        <v>456</v>
      </c>
      <c r="D36" s="15"/>
      <c r="E36" s="14">
        <f t="shared" si="0"/>
        <v>0</v>
      </c>
      <c r="F36" s="14"/>
      <c r="G36" s="14"/>
      <c r="H36" s="14"/>
      <c r="I36" s="1"/>
    </row>
    <row r="37" spans="1:9" ht="38.25" x14ac:dyDescent="0.2">
      <c r="A37" s="14" t="s">
        <v>49</v>
      </c>
      <c r="B37" s="15" t="s">
        <v>56</v>
      </c>
      <c r="C37" s="14" t="s">
        <v>456</v>
      </c>
      <c r="D37" s="15"/>
      <c r="E37" s="14">
        <f t="shared" si="0"/>
        <v>0</v>
      </c>
      <c r="F37" s="14"/>
      <c r="G37" s="14"/>
      <c r="H37" s="14"/>
      <c r="I37" s="1"/>
    </row>
    <row r="38" spans="1:9" ht="51" x14ac:dyDescent="0.2">
      <c r="A38" s="14" t="s">
        <v>50</v>
      </c>
      <c r="B38" s="15" t="s">
        <v>57</v>
      </c>
      <c r="C38" s="14" t="s">
        <v>456</v>
      </c>
      <c r="D38" s="15"/>
      <c r="E38" s="14">
        <f t="shared" si="0"/>
        <v>0</v>
      </c>
      <c r="F38" s="14"/>
      <c r="G38" s="14"/>
      <c r="H38" s="14"/>
      <c r="I38" s="1"/>
    </row>
    <row r="39" spans="1:9" ht="63.75" x14ac:dyDescent="0.2">
      <c r="A39" s="14" t="s">
        <v>51</v>
      </c>
      <c r="B39" s="15" t="s">
        <v>58</v>
      </c>
      <c r="C39" s="14" t="s">
        <v>456</v>
      </c>
      <c r="D39" s="15"/>
      <c r="E39" s="14">
        <f t="shared" si="0"/>
        <v>0</v>
      </c>
      <c r="F39" s="14"/>
      <c r="G39" s="14"/>
      <c r="H39" s="14"/>
      <c r="I39" s="1"/>
    </row>
    <row r="40" spans="1:9" x14ac:dyDescent="0.2">
      <c r="A40" s="8">
        <v>6</v>
      </c>
      <c r="B40" s="9" t="s">
        <v>59</v>
      </c>
      <c r="C40" s="20"/>
      <c r="D40" s="10"/>
      <c r="E40" s="20" t="str">
        <f t="shared" si="0"/>
        <v/>
      </c>
      <c r="F40" s="20">
        <f>SUM(F41:F70)</f>
        <v>27</v>
      </c>
      <c r="G40" s="20">
        <f>SUM(G41:G70)</f>
        <v>52</v>
      </c>
      <c r="H40" s="21">
        <f>100*F40/G40</f>
        <v>51.92307692307692</v>
      </c>
      <c r="I40" s="1"/>
    </row>
    <row r="41" spans="1:9" x14ac:dyDescent="0.2">
      <c r="A41" s="16" t="s">
        <v>466</v>
      </c>
      <c r="B41" s="17" t="s">
        <v>467</v>
      </c>
      <c r="C41" s="22"/>
      <c r="D41" s="18"/>
      <c r="E41" s="22"/>
      <c r="F41" s="22">
        <f>SUM(E42:E49)</f>
        <v>11</v>
      </c>
      <c r="G41" s="22">
        <f>COUNTA(E42:E49)*2</f>
        <v>16</v>
      </c>
      <c r="H41" s="22">
        <f>100*F41/G41</f>
        <v>68.75</v>
      </c>
      <c r="I41" s="1"/>
    </row>
    <row r="42" spans="1:9" ht="25.5" x14ac:dyDescent="0.2">
      <c r="A42" s="14" t="s">
        <v>60</v>
      </c>
      <c r="B42" s="15" t="s">
        <v>68</v>
      </c>
      <c r="C42" s="14" t="s">
        <v>455</v>
      </c>
      <c r="D42" s="15" t="s">
        <v>514</v>
      </c>
      <c r="E42" s="14">
        <f t="shared" si="0"/>
        <v>1</v>
      </c>
      <c r="F42" s="14"/>
      <c r="G42" s="14"/>
      <c r="H42" s="14"/>
      <c r="I42" s="1"/>
    </row>
    <row r="43" spans="1:9" ht="38.25" x14ac:dyDescent="0.2">
      <c r="A43" s="14" t="s">
        <v>61</v>
      </c>
      <c r="B43" s="15" t="s">
        <v>69</v>
      </c>
      <c r="C43" s="14" t="s">
        <v>455</v>
      </c>
      <c r="D43" s="15" t="s">
        <v>514</v>
      </c>
      <c r="E43" s="14">
        <f t="shared" si="0"/>
        <v>1</v>
      </c>
      <c r="F43" s="14"/>
      <c r="G43" s="14"/>
      <c r="H43" s="14"/>
      <c r="I43" s="1"/>
    </row>
    <row r="44" spans="1:9" ht="25.5" x14ac:dyDescent="0.2">
      <c r="A44" s="14" t="s">
        <v>62</v>
      </c>
      <c r="B44" s="15" t="s">
        <v>70</v>
      </c>
      <c r="C44" s="14" t="s">
        <v>455</v>
      </c>
      <c r="D44" s="15" t="s">
        <v>515</v>
      </c>
      <c r="E44" s="14">
        <f t="shared" si="0"/>
        <v>1</v>
      </c>
      <c r="F44" s="14"/>
      <c r="G44" s="14"/>
      <c r="H44" s="14"/>
      <c r="I44" s="1"/>
    </row>
    <row r="45" spans="1:9" ht="25.5" x14ac:dyDescent="0.2">
      <c r="A45" s="14" t="s">
        <v>63</v>
      </c>
      <c r="B45" s="15" t="s">
        <v>71</v>
      </c>
      <c r="C45" s="14" t="s">
        <v>454</v>
      </c>
      <c r="D45" s="15" t="s">
        <v>516</v>
      </c>
      <c r="E45" s="14">
        <f t="shared" si="0"/>
        <v>2</v>
      </c>
      <c r="F45" s="14"/>
      <c r="G45" s="14"/>
      <c r="H45" s="14"/>
      <c r="I45" s="1"/>
    </row>
    <row r="46" spans="1:9" ht="25.5" x14ac:dyDescent="0.2">
      <c r="A46" s="14" t="s">
        <v>64</v>
      </c>
      <c r="B46" s="15" t="s">
        <v>72</v>
      </c>
      <c r="C46" s="14" t="s">
        <v>454</v>
      </c>
      <c r="D46" s="15" t="s">
        <v>516</v>
      </c>
      <c r="E46" s="14">
        <f t="shared" si="0"/>
        <v>2</v>
      </c>
      <c r="F46" s="14"/>
      <c r="G46" s="14"/>
      <c r="H46" s="14"/>
      <c r="I46" s="1"/>
    </row>
    <row r="47" spans="1:9" ht="63.75" x14ac:dyDescent="0.2">
      <c r="A47" s="14" t="s">
        <v>65</v>
      </c>
      <c r="B47" s="15" t="s">
        <v>73</v>
      </c>
      <c r="C47" s="14" t="s">
        <v>455</v>
      </c>
      <c r="D47" s="15" t="s">
        <v>521</v>
      </c>
      <c r="E47" s="14">
        <f t="shared" si="0"/>
        <v>1</v>
      </c>
      <c r="F47" s="14"/>
      <c r="G47" s="14"/>
      <c r="H47" s="14"/>
      <c r="I47" s="1"/>
    </row>
    <row r="48" spans="1:9" ht="51" x14ac:dyDescent="0.2">
      <c r="A48" s="14" t="s">
        <v>66</v>
      </c>
      <c r="B48" s="15" t="s">
        <v>74</v>
      </c>
      <c r="C48" s="14" t="s">
        <v>454</v>
      </c>
      <c r="D48" s="15" t="s">
        <v>517</v>
      </c>
      <c r="E48" s="14">
        <f t="shared" si="0"/>
        <v>2</v>
      </c>
      <c r="F48" s="14"/>
      <c r="G48" s="14"/>
      <c r="H48" s="14"/>
      <c r="I48" s="1"/>
    </row>
    <row r="49" spans="1:9" ht="25.5" x14ac:dyDescent="0.2">
      <c r="A49" s="14" t="s">
        <v>67</v>
      </c>
      <c r="B49" s="15" t="s">
        <v>75</v>
      </c>
      <c r="C49" s="14" t="s">
        <v>455</v>
      </c>
      <c r="D49" s="15" t="s">
        <v>522</v>
      </c>
      <c r="E49" s="14">
        <f t="shared" si="0"/>
        <v>1</v>
      </c>
      <c r="F49" s="14"/>
      <c r="G49" s="14"/>
      <c r="H49" s="14"/>
      <c r="I49" s="1"/>
    </row>
    <row r="50" spans="1:9" x14ac:dyDescent="0.2">
      <c r="A50" s="16" t="s">
        <v>468</v>
      </c>
      <c r="B50" s="17" t="s">
        <v>469</v>
      </c>
      <c r="C50" s="22"/>
      <c r="D50" s="18"/>
      <c r="E50" s="22"/>
      <c r="F50" s="22">
        <f>SUM(E51:E61)</f>
        <v>6</v>
      </c>
      <c r="G50" s="22">
        <f>COUNTA(E51:E61)*2</f>
        <v>22</v>
      </c>
      <c r="H50" s="23">
        <f>100*F50/G50</f>
        <v>27.272727272727273</v>
      </c>
      <c r="I50" s="1"/>
    </row>
    <row r="51" spans="1:9" ht="25.5" x14ac:dyDescent="0.2">
      <c r="A51" s="14" t="s">
        <v>76</v>
      </c>
      <c r="B51" s="15" t="s">
        <v>78</v>
      </c>
      <c r="C51" s="14" t="s">
        <v>456</v>
      </c>
      <c r="D51" s="15" t="s">
        <v>504</v>
      </c>
      <c r="E51" s="14">
        <f t="shared" si="0"/>
        <v>0</v>
      </c>
      <c r="F51" s="14"/>
      <c r="G51" s="14"/>
      <c r="H51" s="14"/>
      <c r="I51" s="1"/>
    </row>
    <row r="52" spans="1:9" ht="25.5" x14ac:dyDescent="0.2">
      <c r="A52" s="14" t="s">
        <v>77</v>
      </c>
      <c r="B52" s="15" t="s">
        <v>79</v>
      </c>
      <c r="C52" s="14" t="s">
        <v>456</v>
      </c>
      <c r="D52" s="15" t="s">
        <v>504</v>
      </c>
      <c r="E52" s="14">
        <f t="shared" si="0"/>
        <v>0</v>
      </c>
      <c r="F52" s="14"/>
      <c r="G52" s="14"/>
      <c r="H52" s="14"/>
      <c r="I52" s="1"/>
    </row>
    <row r="53" spans="1:9" ht="38.25" x14ac:dyDescent="0.2">
      <c r="A53" s="14" t="s">
        <v>80</v>
      </c>
      <c r="B53" s="15" t="s">
        <v>85</v>
      </c>
      <c r="C53" s="14" t="s">
        <v>455</v>
      </c>
      <c r="D53" s="15" t="s">
        <v>518</v>
      </c>
      <c r="E53" s="14">
        <f t="shared" si="0"/>
        <v>1</v>
      </c>
      <c r="F53" s="14"/>
      <c r="G53" s="14"/>
      <c r="H53" s="14"/>
      <c r="I53" s="1"/>
    </row>
    <row r="54" spans="1:9" ht="38.25" x14ac:dyDescent="0.2">
      <c r="A54" s="14" t="s">
        <v>81</v>
      </c>
      <c r="B54" s="15" t="s">
        <v>86</v>
      </c>
      <c r="C54" s="14" t="s">
        <v>455</v>
      </c>
      <c r="D54" s="15" t="s">
        <v>518</v>
      </c>
      <c r="E54" s="14">
        <f t="shared" si="0"/>
        <v>1</v>
      </c>
      <c r="F54" s="14"/>
      <c r="G54" s="14"/>
      <c r="H54" s="14"/>
      <c r="I54" s="1"/>
    </row>
    <row r="55" spans="1:9" ht="38.25" x14ac:dyDescent="0.2">
      <c r="A55" s="14" t="s">
        <v>82</v>
      </c>
      <c r="B55" s="15" t="s">
        <v>87</v>
      </c>
      <c r="C55" s="14" t="s">
        <v>455</v>
      </c>
      <c r="D55" s="15" t="s">
        <v>518</v>
      </c>
      <c r="E55" s="14">
        <f t="shared" si="0"/>
        <v>1</v>
      </c>
      <c r="F55" s="14"/>
      <c r="G55" s="14"/>
      <c r="H55" s="14"/>
      <c r="I55" s="1"/>
    </row>
    <row r="56" spans="1:9" ht="38.25" x14ac:dyDescent="0.2">
      <c r="A56" s="14" t="s">
        <v>83</v>
      </c>
      <c r="B56" s="15" t="s">
        <v>88</v>
      </c>
      <c r="C56" s="14" t="s">
        <v>455</v>
      </c>
      <c r="D56" s="15" t="s">
        <v>518</v>
      </c>
      <c r="E56" s="14">
        <f t="shared" si="0"/>
        <v>1</v>
      </c>
      <c r="F56" s="14"/>
      <c r="G56" s="14"/>
      <c r="H56" s="14"/>
      <c r="I56" s="1"/>
    </row>
    <row r="57" spans="1:9" ht="38.25" x14ac:dyDescent="0.2">
      <c r="A57" s="14" t="s">
        <v>84</v>
      </c>
      <c r="B57" s="15" t="s">
        <v>89</v>
      </c>
      <c r="C57" s="14" t="s">
        <v>455</v>
      </c>
      <c r="D57" s="15" t="s">
        <v>519</v>
      </c>
      <c r="E57" s="14">
        <f t="shared" si="0"/>
        <v>1</v>
      </c>
      <c r="F57" s="14"/>
      <c r="G57" s="14"/>
      <c r="H57" s="14"/>
      <c r="I57" s="1"/>
    </row>
    <row r="58" spans="1:9" ht="38.25" x14ac:dyDescent="0.2">
      <c r="A58" s="14" t="s">
        <v>90</v>
      </c>
      <c r="B58" s="15" t="s">
        <v>91</v>
      </c>
      <c r="C58" s="14" t="s">
        <v>455</v>
      </c>
      <c r="D58" s="15" t="s">
        <v>520</v>
      </c>
      <c r="E58" s="14">
        <f t="shared" si="0"/>
        <v>1</v>
      </c>
      <c r="F58" s="14"/>
      <c r="G58" s="14"/>
      <c r="H58" s="14"/>
      <c r="I58" s="1"/>
    </row>
    <row r="59" spans="1:9" ht="51" x14ac:dyDescent="0.2">
      <c r="A59" s="14" t="s">
        <v>93</v>
      </c>
      <c r="B59" s="15" t="s">
        <v>92</v>
      </c>
      <c r="C59" s="14" t="s">
        <v>456</v>
      </c>
      <c r="D59" s="15" t="s">
        <v>504</v>
      </c>
      <c r="E59" s="14">
        <f t="shared" si="0"/>
        <v>0</v>
      </c>
      <c r="F59" s="14"/>
      <c r="G59" s="14"/>
      <c r="H59" s="14"/>
      <c r="I59" s="1"/>
    </row>
    <row r="60" spans="1:9" ht="38.25" x14ac:dyDescent="0.2">
      <c r="A60" s="14" t="s">
        <v>94</v>
      </c>
      <c r="B60" s="15" t="s">
        <v>96</v>
      </c>
      <c r="C60" s="14" t="s">
        <v>456</v>
      </c>
      <c r="D60" s="15" t="s">
        <v>504</v>
      </c>
      <c r="E60" s="14">
        <f t="shared" si="0"/>
        <v>0</v>
      </c>
      <c r="F60" s="14"/>
      <c r="G60" s="14"/>
      <c r="H60" s="14"/>
      <c r="I60" s="1"/>
    </row>
    <row r="61" spans="1:9" ht="63.75" x14ac:dyDescent="0.2">
      <c r="A61" s="14" t="s">
        <v>95</v>
      </c>
      <c r="B61" s="15" t="s">
        <v>97</v>
      </c>
      <c r="C61" s="14" t="s">
        <v>456</v>
      </c>
      <c r="D61" s="15" t="s">
        <v>504</v>
      </c>
      <c r="E61" s="14">
        <f t="shared" si="0"/>
        <v>0</v>
      </c>
      <c r="F61" s="14"/>
      <c r="G61" s="14"/>
      <c r="H61" s="14"/>
      <c r="I61" s="1"/>
    </row>
    <row r="62" spans="1:9" x14ac:dyDescent="0.2">
      <c r="A62" s="16" t="s">
        <v>471</v>
      </c>
      <c r="B62" s="17" t="s">
        <v>470</v>
      </c>
      <c r="C62" s="22"/>
      <c r="D62" s="18"/>
      <c r="E62" s="22"/>
      <c r="F62" s="22">
        <f>SUM(E63:E68)</f>
        <v>9</v>
      </c>
      <c r="G62" s="22">
        <f>COUNTA(E63:E68)*2</f>
        <v>12</v>
      </c>
      <c r="H62" s="22">
        <f>100*F62/G62</f>
        <v>75</v>
      </c>
      <c r="I62" s="1"/>
    </row>
    <row r="63" spans="1:9" ht="51" x14ac:dyDescent="0.2">
      <c r="A63" s="14" t="s">
        <v>98</v>
      </c>
      <c r="B63" s="15" t="s">
        <v>104</v>
      </c>
      <c r="C63" s="14" t="s">
        <v>455</v>
      </c>
      <c r="D63" s="15" t="s">
        <v>523</v>
      </c>
      <c r="E63" s="14">
        <f t="shared" si="0"/>
        <v>1</v>
      </c>
      <c r="F63" s="14"/>
      <c r="G63" s="14"/>
      <c r="H63" s="14"/>
      <c r="I63" s="1"/>
    </row>
    <row r="64" spans="1:9" ht="38.25" x14ac:dyDescent="0.2">
      <c r="A64" s="14" t="s">
        <v>99</v>
      </c>
      <c r="B64" s="15" t="s">
        <v>105</v>
      </c>
      <c r="C64" s="14" t="s">
        <v>456</v>
      </c>
      <c r="D64" s="15" t="s">
        <v>504</v>
      </c>
      <c r="E64" s="14">
        <f t="shared" si="0"/>
        <v>0</v>
      </c>
      <c r="F64" s="14"/>
      <c r="G64" s="14"/>
      <c r="H64" s="14"/>
      <c r="I64" s="1"/>
    </row>
    <row r="65" spans="1:9" ht="38.25" x14ac:dyDescent="0.2">
      <c r="A65" s="14" t="s">
        <v>100</v>
      </c>
      <c r="B65" s="15" t="s">
        <v>106</v>
      </c>
      <c r="C65" s="14" t="s">
        <v>454</v>
      </c>
      <c r="D65" s="15" t="s">
        <v>527</v>
      </c>
      <c r="E65" s="14">
        <f t="shared" si="0"/>
        <v>2</v>
      </c>
      <c r="F65" s="14"/>
      <c r="G65" s="14"/>
      <c r="H65" s="14"/>
      <c r="I65" s="1"/>
    </row>
    <row r="66" spans="1:9" ht="38.25" x14ac:dyDescent="0.2">
      <c r="A66" s="14" t="s">
        <v>101</v>
      </c>
      <c r="B66" s="15" t="s">
        <v>107</v>
      </c>
      <c r="C66" s="14" t="s">
        <v>454</v>
      </c>
      <c r="D66" s="15" t="s">
        <v>526</v>
      </c>
      <c r="E66" s="14">
        <f t="shared" si="0"/>
        <v>2</v>
      </c>
      <c r="F66" s="14"/>
      <c r="G66" s="14"/>
      <c r="H66" s="14"/>
      <c r="I66" s="1"/>
    </row>
    <row r="67" spans="1:9" ht="38.25" x14ac:dyDescent="0.2">
      <c r="A67" s="14" t="s">
        <v>102</v>
      </c>
      <c r="B67" s="15" t="s">
        <v>524</v>
      </c>
      <c r="C67" s="14" t="s">
        <v>454</v>
      </c>
      <c r="D67" s="15" t="s">
        <v>527</v>
      </c>
      <c r="E67" s="14">
        <f t="shared" si="0"/>
        <v>2</v>
      </c>
      <c r="F67" s="14"/>
      <c r="G67" s="14"/>
      <c r="H67" s="14"/>
      <c r="I67" s="1"/>
    </row>
    <row r="68" spans="1:9" ht="38.25" x14ac:dyDescent="0.2">
      <c r="A68" s="14" t="s">
        <v>103</v>
      </c>
      <c r="B68" s="15" t="s">
        <v>108</v>
      </c>
      <c r="C68" s="14" t="s">
        <v>454</v>
      </c>
      <c r="D68" s="15" t="s">
        <v>525</v>
      </c>
      <c r="E68" s="14">
        <f t="shared" si="0"/>
        <v>2</v>
      </c>
      <c r="F68" s="14"/>
      <c r="G68" s="14"/>
      <c r="H68" s="14"/>
      <c r="I68" s="1"/>
    </row>
    <row r="69" spans="1:9" x14ac:dyDescent="0.2">
      <c r="A69" s="16" t="s">
        <v>109</v>
      </c>
      <c r="B69" s="17" t="s">
        <v>472</v>
      </c>
      <c r="C69" s="22"/>
      <c r="D69" s="18"/>
      <c r="E69" s="22"/>
      <c r="F69" s="22">
        <f>SUM(E70)</f>
        <v>1</v>
      </c>
      <c r="G69" s="22">
        <f>COUNTA(E70)*2</f>
        <v>2</v>
      </c>
      <c r="H69" s="22">
        <f>100*F69/G69</f>
        <v>50</v>
      </c>
      <c r="I69" s="1"/>
    </row>
    <row r="70" spans="1:9" ht="38.25" x14ac:dyDescent="0.2">
      <c r="A70" s="14" t="s">
        <v>109</v>
      </c>
      <c r="B70" s="15" t="s">
        <v>110</v>
      </c>
      <c r="C70" s="14" t="s">
        <v>455</v>
      </c>
      <c r="D70" s="15" t="s">
        <v>528</v>
      </c>
      <c r="E70" s="14">
        <f t="shared" si="0"/>
        <v>1</v>
      </c>
      <c r="F70" s="14"/>
      <c r="G70" s="14"/>
      <c r="H70" s="14"/>
      <c r="I70" s="1"/>
    </row>
    <row r="71" spans="1:9" x14ac:dyDescent="0.2">
      <c r="A71" s="8">
        <v>7</v>
      </c>
      <c r="B71" s="9" t="s">
        <v>111</v>
      </c>
      <c r="C71" s="20"/>
      <c r="D71" s="10"/>
      <c r="E71" s="20" t="str">
        <f t="shared" si="0"/>
        <v/>
      </c>
      <c r="F71" s="20">
        <f>SUM(F72:F99)</f>
        <v>10</v>
      </c>
      <c r="G71" s="20">
        <f>SUM(G72:G99)</f>
        <v>48</v>
      </c>
      <c r="H71" s="21">
        <f>100*F71/G71</f>
        <v>20.833333333333332</v>
      </c>
      <c r="I71" s="1"/>
    </row>
    <row r="72" spans="1:9" x14ac:dyDescent="0.2">
      <c r="A72" s="16" t="s">
        <v>473</v>
      </c>
      <c r="B72" s="17" t="s">
        <v>474</v>
      </c>
      <c r="C72" s="22"/>
      <c r="D72" s="18"/>
      <c r="E72" s="22"/>
      <c r="F72" s="22">
        <f>SUM(E73:E75)</f>
        <v>2</v>
      </c>
      <c r="G72" s="22">
        <f>COUNTA(E73:E75)*2</f>
        <v>6</v>
      </c>
      <c r="H72" s="23">
        <f>100*F72/G72</f>
        <v>33.333333333333336</v>
      </c>
      <c r="I72" s="1"/>
    </row>
    <row r="73" spans="1:9" ht="38.25" x14ac:dyDescent="0.2">
      <c r="A73" s="14" t="s">
        <v>112</v>
      </c>
      <c r="B73" s="15" t="s">
        <v>115</v>
      </c>
      <c r="C73" s="14" t="s">
        <v>456</v>
      </c>
      <c r="D73" s="15" t="s">
        <v>504</v>
      </c>
      <c r="E73" s="14">
        <f t="shared" si="0"/>
        <v>0</v>
      </c>
      <c r="F73" s="14"/>
      <c r="G73" s="14"/>
      <c r="H73" s="14"/>
      <c r="I73" s="1"/>
    </row>
    <row r="74" spans="1:9" ht="38.25" x14ac:dyDescent="0.2">
      <c r="A74" s="14" t="s">
        <v>113</v>
      </c>
      <c r="B74" s="15" t="s">
        <v>116</v>
      </c>
      <c r="C74" s="14" t="s">
        <v>454</v>
      </c>
      <c r="D74" s="15" t="s">
        <v>529</v>
      </c>
      <c r="E74" s="14">
        <f t="shared" si="0"/>
        <v>2</v>
      </c>
      <c r="F74" s="14"/>
      <c r="G74" s="14"/>
      <c r="H74" s="14"/>
      <c r="I74" s="1"/>
    </row>
    <row r="75" spans="1:9" ht="51" x14ac:dyDescent="0.2">
      <c r="A75" s="14" t="s">
        <v>114</v>
      </c>
      <c r="B75" s="15" t="s">
        <v>117</v>
      </c>
      <c r="C75" s="14" t="s">
        <v>456</v>
      </c>
      <c r="D75" s="15" t="s">
        <v>504</v>
      </c>
      <c r="E75" s="14">
        <f t="shared" si="0"/>
        <v>0</v>
      </c>
      <c r="F75" s="14"/>
      <c r="G75" s="14"/>
      <c r="H75" s="14"/>
      <c r="I75" s="1"/>
    </row>
    <row r="76" spans="1:9" x14ac:dyDescent="0.2">
      <c r="A76" s="8" t="s">
        <v>475</v>
      </c>
      <c r="B76" s="9" t="s">
        <v>476</v>
      </c>
      <c r="C76" s="20"/>
      <c r="D76" s="10"/>
      <c r="E76" s="20"/>
      <c r="F76" s="20">
        <f>SUM(E77:E80)</f>
        <v>2</v>
      </c>
      <c r="G76" s="20">
        <f>COUNTA(E77:E80)*2</f>
        <v>8</v>
      </c>
      <c r="H76" s="20">
        <f>100*F76/G76</f>
        <v>25</v>
      </c>
      <c r="I76" s="1"/>
    </row>
    <row r="77" spans="1:9" ht="51" x14ac:dyDescent="0.2">
      <c r="A77" s="14" t="s">
        <v>118</v>
      </c>
      <c r="B77" s="15" t="s">
        <v>122</v>
      </c>
      <c r="C77" s="14" t="s">
        <v>456</v>
      </c>
      <c r="D77" s="15" t="s">
        <v>504</v>
      </c>
      <c r="E77" s="14">
        <f t="shared" si="0"/>
        <v>0</v>
      </c>
      <c r="F77" s="14"/>
      <c r="G77" s="14"/>
      <c r="H77" s="14"/>
      <c r="I77" s="1"/>
    </row>
    <row r="78" spans="1:9" ht="38.25" x14ac:dyDescent="0.2">
      <c r="A78" s="14" t="s">
        <v>119</v>
      </c>
      <c r="B78" s="15" t="s">
        <v>123</v>
      </c>
      <c r="C78" s="14" t="s">
        <v>456</v>
      </c>
      <c r="D78" s="15" t="s">
        <v>504</v>
      </c>
      <c r="E78" s="14">
        <f t="shared" si="0"/>
        <v>0</v>
      </c>
      <c r="F78" s="14"/>
      <c r="G78" s="14"/>
      <c r="H78" s="14"/>
      <c r="I78" s="1"/>
    </row>
    <row r="79" spans="1:9" ht="25.5" x14ac:dyDescent="0.2">
      <c r="A79" s="14" t="s">
        <v>120</v>
      </c>
      <c r="B79" s="15" t="s">
        <v>124</v>
      </c>
      <c r="C79" s="14" t="s">
        <v>456</v>
      </c>
      <c r="D79" s="15" t="s">
        <v>504</v>
      </c>
      <c r="E79" s="14">
        <f t="shared" si="0"/>
        <v>0</v>
      </c>
      <c r="F79" s="14"/>
      <c r="G79" s="14"/>
      <c r="H79" s="14"/>
      <c r="I79" s="1"/>
    </row>
    <row r="80" spans="1:9" ht="25.5" x14ac:dyDescent="0.2">
      <c r="A80" s="14" t="s">
        <v>121</v>
      </c>
      <c r="B80" s="15" t="s">
        <v>125</v>
      </c>
      <c r="C80" s="14" t="s">
        <v>454</v>
      </c>
      <c r="D80" s="15" t="s">
        <v>530</v>
      </c>
      <c r="E80" s="14">
        <f t="shared" si="0"/>
        <v>2</v>
      </c>
      <c r="F80" s="14"/>
      <c r="G80" s="14"/>
      <c r="H80" s="14"/>
      <c r="I80" s="1"/>
    </row>
    <row r="81" spans="1:9" x14ac:dyDescent="0.2">
      <c r="A81" s="8" t="s">
        <v>477</v>
      </c>
      <c r="B81" s="9" t="s">
        <v>478</v>
      </c>
      <c r="C81" s="20"/>
      <c r="D81" s="10"/>
      <c r="E81" s="20"/>
      <c r="F81" s="20">
        <f>SUM(E82:E86)</f>
        <v>5</v>
      </c>
      <c r="G81" s="20">
        <f>COUNTA(E82:E86)*2</f>
        <v>10</v>
      </c>
      <c r="H81" s="20">
        <f>100*F81/G81</f>
        <v>50</v>
      </c>
      <c r="I81" s="1"/>
    </row>
    <row r="82" spans="1:9" ht="25.5" x14ac:dyDescent="0.2">
      <c r="A82" s="14" t="s">
        <v>126</v>
      </c>
      <c r="B82" s="15" t="s">
        <v>131</v>
      </c>
      <c r="C82" s="14" t="s">
        <v>454</v>
      </c>
      <c r="D82" s="15" t="s">
        <v>530</v>
      </c>
      <c r="E82" s="14">
        <f t="shared" ref="E82:E150" si="1">IF(C82="","",IF(C82="CT",2,IF(C82="CP",1,IF(C82="SC",0,""))))</f>
        <v>2</v>
      </c>
      <c r="F82" s="14"/>
      <c r="G82" s="14"/>
      <c r="H82" s="14"/>
      <c r="I82" s="1"/>
    </row>
    <row r="83" spans="1:9" ht="38.25" x14ac:dyDescent="0.2">
      <c r="A83" s="14" t="s">
        <v>127</v>
      </c>
      <c r="B83" s="15" t="s">
        <v>132</v>
      </c>
      <c r="C83" s="14" t="s">
        <v>455</v>
      </c>
      <c r="D83" s="15" t="s">
        <v>519</v>
      </c>
      <c r="E83" s="14">
        <f t="shared" si="1"/>
        <v>1</v>
      </c>
      <c r="F83" s="14"/>
      <c r="G83" s="14"/>
      <c r="H83" s="14"/>
      <c r="I83" s="1"/>
    </row>
    <row r="84" spans="1:9" ht="63.75" x14ac:dyDescent="0.2">
      <c r="A84" s="14" t="s">
        <v>128</v>
      </c>
      <c r="B84" s="15" t="s">
        <v>133</v>
      </c>
      <c r="C84" s="14" t="s">
        <v>455</v>
      </c>
      <c r="D84" s="15" t="s">
        <v>530</v>
      </c>
      <c r="E84" s="14">
        <f t="shared" si="1"/>
        <v>1</v>
      </c>
      <c r="F84" s="14"/>
      <c r="G84" s="14"/>
      <c r="H84" s="14"/>
      <c r="I84" s="1"/>
    </row>
    <row r="85" spans="1:9" ht="51" x14ac:dyDescent="0.2">
      <c r="A85" s="14" t="s">
        <v>129</v>
      </c>
      <c r="B85" s="15" t="s">
        <v>134</v>
      </c>
      <c r="C85" s="14" t="s">
        <v>456</v>
      </c>
      <c r="D85" s="15"/>
      <c r="E85" s="14">
        <f t="shared" si="1"/>
        <v>0</v>
      </c>
      <c r="F85" s="14"/>
      <c r="G85" s="14"/>
      <c r="H85" s="14"/>
      <c r="I85" s="1"/>
    </row>
    <row r="86" spans="1:9" ht="38.25" x14ac:dyDescent="0.2">
      <c r="A86" s="14" t="s">
        <v>130</v>
      </c>
      <c r="B86" s="15" t="s">
        <v>135</v>
      </c>
      <c r="C86" s="14" t="s">
        <v>455</v>
      </c>
      <c r="D86" s="15" t="s">
        <v>531</v>
      </c>
      <c r="E86" s="14">
        <f t="shared" si="1"/>
        <v>1</v>
      </c>
      <c r="F86" s="14"/>
      <c r="G86" s="14"/>
      <c r="H86" s="14"/>
      <c r="I86" s="1"/>
    </row>
    <row r="87" spans="1:9" x14ac:dyDescent="0.2">
      <c r="A87" s="16" t="s">
        <v>479</v>
      </c>
      <c r="B87" s="17" t="s">
        <v>480</v>
      </c>
      <c r="C87" s="22"/>
      <c r="D87" s="18"/>
      <c r="E87" s="22"/>
      <c r="F87" s="22">
        <f>SUM(E88:E99)</f>
        <v>1</v>
      </c>
      <c r="G87" s="22">
        <f>COUNTA(E88:E99)*2</f>
        <v>24</v>
      </c>
      <c r="H87" s="23">
        <f>100*F87/G87</f>
        <v>4.166666666666667</v>
      </c>
      <c r="I87" s="1"/>
    </row>
    <row r="88" spans="1:9" ht="51" x14ac:dyDescent="0.2">
      <c r="A88" s="14" t="s">
        <v>136</v>
      </c>
      <c r="B88" s="15" t="s">
        <v>138</v>
      </c>
      <c r="C88" s="14" t="s">
        <v>455</v>
      </c>
      <c r="D88" s="15" t="s">
        <v>513</v>
      </c>
      <c r="E88" s="14">
        <f t="shared" si="1"/>
        <v>1</v>
      </c>
      <c r="F88" s="14"/>
      <c r="G88" s="14"/>
      <c r="H88" s="14"/>
      <c r="I88" s="1"/>
    </row>
    <row r="89" spans="1:9" ht="38.25" x14ac:dyDescent="0.2">
      <c r="A89" s="14" t="s">
        <v>137</v>
      </c>
      <c r="B89" s="15" t="s">
        <v>139</v>
      </c>
      <c r="C89" s="14" t="s">
        <v>456</v>
      </c>
      <c r="D89" s="15" t="s">
        <v>504</v>
      </c>
      <c r="E89" s="14">
        <f t="shared" si="1"/>
        <v>0</v>
      </c>
      <c r="F89" s="14"/>
      <c r="G89" s="14"/>
      <c r="H89" s="14"/>
      <c r="I89" s="1"/>
    </row>
    <row r="90" spans="1:9" ht="38.25" x14ac:dyDescent="0.2">
      <c r="A90" s="14" t="s">
        <v>140</v>
      </c>
      <c r="B90" s="15" t="s">
        <v>144</v>
      </c>
      <c r="C90" s="14" t="s">
        <v>456</v>
      </c>
      <c r="D90" s="15" t="s">
        <v>504</v>
      </c>
      <c r="E90" s="14">
        <f t="shared" si="1"/>
        <v>0</v>
      </c>
      <c r="F90" s="14"/>
      <c r="G90" s="14"/>
      <c r="H90" s="14"/>
      <c r="I90" s="1"/>
    </row>
    <row r="91" spans="1:9" ht="38.25" x14ac:dyDescent="0.2">
      <c r="A91" s="14" t="s">
        <v>141</v>
      </c>
      <c r="B91" s="15" t="s">
        <v>145</v>
      </c>
      <c r="C91" s="14" t="s">
        <v>456</v>
      </c>
      <c r="D91" s="15" t="s">
        <v>504</v>
      </c>
      <c r="E91" s="14">
        <f t="shared" si="1"/>
        <v>0</v>
      </c>
      <c r="F91" s="14"/>
      <c r="G91" s="14"/>
      <c r="H91" s="14"/>
      <c r="I91" s="1"/>
    </row>
    <row r="92" spans="1:9" ht="38.25" x14ac:dyDescent="0.2">
      <c r="A92" s="14" t="s">
        <v>142</v>
      </c>
      <c r="B92" s="15" t="s">
        <v>146</v>
      </c>
      <c r="C92" s="14" t="s">
        <v>456</v>
      </c>
      <c r="D92" s="15" t="s">
        <v>504</v>
      </c>
      <c r="E92" s="14">
        <f t="shared" si="1"/>
        <v>0</v>
      </c>
      <c r="F92" s="14"/>
      <c r="G92" s="14"/>
      <c r="H92" s="14"/>
      <c r="I92" s="1"/>
    </row>
    <row r="93" spans="1:9" ht="38.25" x14ac:dyDescent="0.2">
      <c r="A93" s="14" t="s">
        <v>143</v>
      </c>
      <c r="B93" s="15" t="s">
        <v>147</v>
      </c>
      <c r="C93" s="14" t="s">
        <v>456</v>
      </c>
      <c r="D93" s="15" t="s">
        <v>504</v>
      </c>
      <c r="E93" s="14">
        <f t="shared" si="1"/>
        <v>0</v>
      </c>
      <c r="F93" s="14"/>
      <c r="G93" s="14"/>
      <c r="H93" s="14"/>
      <c r="I93" s="1"/>
    </row>
    <row r="94" spans="1:9" ht="51" x14ac:dyDescent="0.2">
      <c r="A94" s="14" t="s">
        <v>148</v>
      </c>
      <c r="B94" s="15" t="s">
        <v>154</v>
      </c>
      <c r="C94" s="14" t="s">
        <v>456</v>
      </c>
      <c r="D94" s="15" t="s">
        <v>504</v>
      </c>
      <c r="E94" s="14">
        <f t="shared" si="1"/>
        <v>0</v>
      </c>
      <c r="F94" s="14"/>
      <c r="G94" s="14"/>
      <c r="H94" s="14"/>
      <c r="I94" s="1"/>
    </row>
    <row r="95" spans="1:9" ht="25.5" x14ac:dyDescent="0.2">
      <c r="A95" s="14" t="s">
        <v>149</v>
      </c>
      <c r="B95" s="15" t="s">
        <v>155</v>
      </c>
      <c r="C95" s="14" t="s">
        <v>456</v>
      </c>
      <c r="D95" s="15" t="s">
        <v>504</v>
      </c>
      <c r="E95" s="14">
        <f t="shared" si="1"/>
        <v>0</v>
      </c>
      <c r="F95" s="14"/>
      <c r="G95" s="14"/>
      <c r="H95" s="14"/>
      <c r="I95" s="1"/>
    </row>
    <row r="96" spans="1:9" ht="25.5" x14ac:dyDescent="0.2">
      <c r="A96" s="14" t="s">
        <v>150</v>
      </c>
      <c r="B96" s="15" t="s">
        <v>156</v>
      </c>
      <c r="C96" s="14" t="s">
        <v>456</v>
      </c>
      <c r="D96" s="15" t="s">
        <v>504</v>
      </c>
      <c r="E96" s="14">
        <f t="shared" si="1"/>
        <v>0</v>
      </c>
      <c r="F96" s="14"/>
      <c r="G96" s="14"/>
      <c r="H96" s="14"/>
      <c r="I96" s="1"/>
    </row>
    <row r="97" spans="1:9" ht="25.5" x14ac:dyDescent="0.2">
      <c r="A97" s="14" t="s">
        <v>151</v>
      </c>
      <c r="B97" s="15" t="s">
        <v>157</v>
      </c>
      <c r="C97" s="14" t="s">
        <v>456</v>
      </c>
      <c r="D97" s="15" t="s">
        <v>504</v>
      </c>
      <c r="E97" s="14">
        <f t="shared" si="1"/>
        <v>0</v>
      </c>
      <c r="F97" s="14"/>
      <c r="G97" s="14"/>
      <c r="H97" s="14"/>
      <c r="I97" s="1"/>
    </row>
    <row r="98" spans="1:9" ht="25.5" x14ac:dyDescent="0.2">
      <c r="A98" s="14" t="s">
        <v>152</v>
      </c>
      <c r="B98" s="15" t="s">
        <v>158</v>
      </c>
      <c r="C98" s="14" t="s">
        <v>456</v>
      </c>
      <c r="D98" s="15" t="s">
        <v>504</v>
      </c>
      <c r="E98" s="14">
        <f t="shared" si="1"/>
        <v>0</v>
      </c>
      <c r="F98" s="14"/>
      <c r="G98" s="14"/>
      <c r="H98" s="14"/>
      <c r="I98" s="1"/>
    </row>
    <row r="99" spans="1:9" ht="25.5" x14ac:dyDescent="0.2">
      <c r="A99" s="14" t="s">
        <v>153</v>
      </c>
      <c r="B99" s="15" t="s">
        <v>159</v>
      </c>
      <c r="C99" s="14" t="s">
        <v>456</v>
      </c>
      <c r="D99" s="15" t="s">
        <v>504</v>
      </c>
      <c r="E99" s="14">
        <f t="shared" si="1"/>
        <v>0</v>
      </c>
      <c r="F99" s="14"/>
      <c r="G99" s="14"/>
      <c r="H99" s="14"/>
      <c r="I99" s="1"/>
    </row>
    <row r="100" spans="1:9" x14ac:dyDescent="0.2">
      <c r="A100" s="8">
        <v>8</v>
      </c>
      <c r="B100" s="9" t="s">
        <v>160</v>
      </c>
      <c r="C100" s="20"/>
      <c r="D100" s="10"/>
      <c r="E100" s="20" t="str">
        <f t="shared" si="1"/>
        <v/>
      </c>
      <c r="F100" s="20">
        <f>SUM(E101:E119)</f>
        <v>0</v>
      </c>
      <c r="G100" s="20">
        <f>COUNTA(E101:E119)*2</f>
        <v>38</v>
      </c>
      <c r="H100" s="20">
        <f>100*F100/G100</f>
        <v>0</v>
      </c>
      <c r="I100" s="1"/>
    </row>
    <row r="101" spans="1:9" ht="25.5" x14ac:dyDescent="0.2">
      <c r="A101" s="19" t="s">
        <v>161</v>
      </c>
      <c r="B101" s="13" t="s">
        <v>172</v>
      </c>
      <c r="C101" s="19" t="s">
        <v>456</v>
      </c>
      <c r="D101" s="13" t="s">
        <v>504</v>
      </c>
      <c r="E101" s="19">
        <f t="shared" si="1"/>
        <v>0</v>
      </c>
      <c r="F101" s="19"/>
      <c r="G101" s="19"/>
      <c r="H101" s="19"/>
      <c r="I101" s="1"/>
    </row>
    <row r="102" spans="1:9" ht="25.5" x14ac:dyDescent="0.2">
      <c r="A102" s="14" t="s">
        <v>162</v>
      </c>
      <c r="B102" s="15" t="s">
        <v>173</v>
      </c>
      <c r="C102" s="14" t="s">
        <v>456</v>
      </c>
      <c r="D102" s="15" t="s">
        <v>504</v>
      </c>
      <c r="E102" s="14">
        <f t="shared" si="1"/>
        <v>0</v>
      </c>
      <c r="F102" s="14"/>
      <c r="G102" s="14"/>
      <c r="H102" s="14"/>
      <c r="I102" s="1"/>
    </row>
    <row r="103" spans="1:9" ht="25.5" x14ac:dyDescent="0.2">
      <c r="A103" s="14" t="s">
        <v>163</v>
      </c>
      <c r="B103" s="15" t="s">
        <v>174</v>
      </c>
      <c r="C103" s="14" t="s">
        <v>456</v>
      </c>
      <c r="D103" s="15" t="s">
        <v>504</v>
      </c>
      <c r="E103" s="14">
        <f t="shared" si="1"/>
        <v>0</v>
      </c>
      <c r="F103" s="14"/>
      <c r="G103" s="14"/>
      <c r="H103" s="14"/>
      <c r="I103" s="1"/>
    </row>
    <row r="104" spans="1:9" x14ac:dyDescent="0.2">
      <c r="A104" s="14" t="s">
        <v>164</v>
      </c>
      <c r="B104" s="15" t="s">
        <v>175</v>
      </c>
      <c r="C104" s="14" t="s">
        <v>456</v>
      </c>
      <c r="D104" s="15" t="s">
        <v>504</v>
      </c>
      <c r="E104" s="14">
        <f t="shared" si="1"/>
        <v>0</v>
      </c>
      <c r="F104" s="14"/>
      <c r="G104" s="14"/>
      <c r="H104" s="14"/>
      <c r="I104" s="1"/>
    </row>
    <row r="105" spans="1:9" ht="25.5" x14ac:dyDescent="0.2">
      <c r="A105" s="14" t="s">
        <v>165</v>
      </c>
      <c r="B105" s="15" t="s">
        <v>176</v>
      </c>
      <c r="C105" s="14" t="s">
        <v>456</v>
      </c>
      <c r="D105" s="15" t="s">
        <v>504</v>
      </c>
      <c r="E105" s="14">
        <f t="shared" si="1"/>
        <v>0</v>
      </c>
      <c r="F105" s="14"/>
      <c r="G105" s="14"/>
      <c r="H105" s="14"/>
      <c r="I105" s="1"/>
    </row>
    <row r="106" spans="1:9" ht="25.5" x14ac:dyDescent="0.2">
      <c r="A106" s="14" t="s">
        <v>166</v>
      </c>
      <c r="B106" s="15" t="s">
        <v>177</v>
      </c>
      <c r="C106" s="14" t="s">
        <v>456</v>
      </c>
      <c r="D106" s="15" t="s">
        <v>504</v>
      </c>
      <c r="E106" s="14">
        <f t="shared" si="1"/>
        <v>0</v>
      </c>
      <c r="F106" s="14"/>
      <c r="G106" s="14"/>
      <c r="H106" s="14"/>
      <c r="I106" s="1"/>
    </row>
    <row r="107" spans="1:9" ht="25.5" x14ac:dyDescent="0.2">
      <c r="A107" s="14" t="s">
        <v>167</v>
      </c>
      <c r="B107" s="15" t="s">
        <v>178</v>
      </c>
      <c r="C107" s="14" t="s">
        <v>456</v>
      </c>
      <c r="D107" s="15" t="s">
        <v>504</v>
      </c>
      <c r="E107" s="14">
        <f t="shared" si="1"/>
        <v>0</v>
      </c>
      <c r="F107" s="14"/>
      <c r="G107" s="14"/>
      <c r="H107" s="14"/>
      <c r="I107" s="1"/>
    </row>
    <row r="108" spans="1:9" ht="25.5" x14ac:dyDescent="0.2">
      <c r="A108" s="14" t="s">
        <v>168</v>
      </c>
      <c r="B108" s="15" t="s">
        <v>180</v>
      </c>
      <c r="C108" s="14" t="s">
        <v>456</v>
      </c>
      <c r="D108" s="15" t="s">
        <v>504</v>
      </c>
      <c r="E108" s="14">
        <f t="shared" si="1"/>
        <v>0</v>
      </c>
      <c r="F108" s="14"/>
      <c r="G108" s="14"/>
      <c r="H108" s="14"/>
      <c r="I108" s="1"/>
    </row>
    <row r="109" spans="1:9" ht="25.5" x14ac:dyDescent="0.2">
      <c r="A109" s="14" t="s">
        <v>169</v>
      </c>
      <c r="B109" s="15" t="s">
        <v>181</v>
      </c>
      <c r="C109" s="14" t="s">
        <v>456</v>
      </c>
      <c r="D109" s="15" t="s">
        <v>504</v>
      </c>
      <c r="E109" s="14">
        <f t="shared" si="1"/>
        <v>0</v>
      </c>
      <c r="F109" s="14"/>
      <c r="G109" s="14"/>
      <c r="H109" s="14"/>
      <c r="I109" s="1"/>
    </row>
    <row r="110" spans="1:9" ht="25.5" x14ac:dyDescent="0.2">
      <c r="A110" s="14" t="s">
        <v>170</v>
      </c>
      <c r="B110" s="15" t="s">
        <v>182</v>
      </c>
      <c r="C110" s="14" t="s">
        <v>456</v>
      </c>
      <c r="D110" s="15" t="s">
        <v>504</v>
      </c>
      <c r="E110" s="14">
        <f t="shared" si="1"/>
        <v>0</v>
      </c>
      <c r="F110" s="14"/>
      <c r="G110" s="14"/>
      <c r="H110" s="14"/>
      <c r="I110" s="1"/>
    </row>
    <row r="111" spans="1:9" ht="25.5" x14ac:dyDescent="0.2">
      <c r="A111" s="14" t="s">
        <v>171</v>
      </c>
      <c r="B111" s="15" t="s">
        <v>183</v>
      </c>
      <c r="C111" s="14" t="s">
        <v>456</v>
      </c>
      <c r="D111" s="15" t="s">
        <v>504</v>
      </c>
      <c r="E111" s="14">
        <f t="shared" si="1"/>
        <v>0</v>
      </c>
      <c r="F111" s="14"/>
      <c r="G111" s="14"/>
      <c r="H111" s="14"/>
      <c r="I111" s="1"/>
    </row>
    <row r="112" spans="1:9" ht="38.25" x14ac:dyDescent="0.2">
      <c r="A112" s="14" t="s">
        <v>179</v>
      </c>
      <c r="B112" s="15" t="s">
        <v>184</v>
      </c>
      <c r="C112" s="14" t="s">
        <v>456</v>
      </c>
      <c r="D112" s="15" t="s">
        <v>504</v>
      </c>
      <c r="E112" s="14">
        <f t="shared" si="1"/>
        <v>0</v>
      </c>
      <c r="F112" s="14"/>
      <c r="G112" s="14"/>
      <c r="H112" s="14"/>
      <c r="I112" s="1"/>
    </row>
    <row r="113" spans="1:9" ht="38.25" x14ac:dyDescent="0.2">
      <c r="A113" s="14" t="s">
        <v>185</v>
      </c>
      <c r="B113" s="15" t="s">
        <v>190</v>
      </c>
      <c r="C113" s="14" t="s">
        <v>456</v>
      </c>
      <c r="D113" s="15" t="s">
        <v>504</v>
      </c>
      <c r="E113" s="14">
        <f t="shared" si="1"/>
        <v>0</v>
      </c>
      <c r="F113" s="14"/>
      <c r="G113" s="14"/>
      <c r="H113" s="14"/>
      <c r="I113" s="1"/>
    </row>
    <row r="114" spans="1:9" ht="51" x14ac:dyDescent="0.2">
      <c r="A114" s="14" t="s">
        <v>186</v>
      </c>
      <c r="B114" s="15" t="s">
        <v>191</v>
      </c>
      <c r="C114" s="14" t="s">
        <v>456</v>
      </c>
      <c r="D114" s="15" t="s">
        <v>504</v>
      </c>
      <c r="E114" s="14">
        <f t="shared" si="1"/>
        <v>0</v>
      </c>
      <c r="F114" s="14"/>
      <c r="G114" s="14"/>
      <c r="H114" s="14"/>
      <c r="I114" s="1"/>
    </row>
    <row r="115" spans="1:9" ht="51" x14ac:dyDescent="0.2">
      <c r="A115" s="14" t="s">
        <v>187</v>
      </c>
      <c r="B115" s="15" t="s">
        <v>192</v>
      </c>
      <c r="C115" s="14" t="s">
        <v>456</v>
      </c>
      <c r="D115" s="15" t="s">
        <v>504</v>
      </c>
      <c r="E115" s="14">
        <f t="shared" si="1"/>
        <v>0</v>
      </c>
      <c r="F115" s="14"/>
      <c r="G115" s="14"/>
      <c r="H115" s="14"/>
      <c r="I115" s="1"/>
    </row>
    <row r="116" spans="1:9" ht="38.25" x14ac:dyDescent="0.2">
      <c r="A116" s="14" t="s">
        <v>188</v>
      </c>
      <c r="B116" s="15" t="s">
        <v>193</v>
      </c>
      <c r="C116" s="14" t="s">
        <v>456</v>
      </c>
      <c r="D116" s="15" t="s">
        <v>504</v>
      </c>
      <c r="E116" s="14">
        <f t="shared" si="1"/>
        <v>0</v>
      </c>
      <c r="F116" s="14"/>
      <c r="G116" s="14"/>
      <c r="H116" s="14"/>
      <c r="I116" s="1"/>
    </row>
    <row r="117" spans="1:9" ht="38.25" x14ac:dyDescent="0.2">
      <c r="A117" s="14" t="s">
        <v>189</v>
      </c>
      <c r="B117" s="15" t="s">
        <v>194</v>
      </c>
      <c r="C117" s="14" t="s">
        <v>456</v>
      </c>
      <c r="D117" s="15" t="s">
        <v>504</v>
      </c>
      <c r="E117" s="14">
        <f t="shared" si="1"/>
        <v>0</v>
      </c>
      <c r="F117" s="14"/>
      <c r="G117" s="14"/>
      <c r="H117" s="14"/>
      <c r="I117" s="1"/>
    </row>
    <row r="118" spans="1:9" ht="25.5" x14ac:dyDescent="0.2">
      <c r="A118" s="14" t="s">
        <v>195</v>
      </c>
      <c r="B118" s="15" t="s">
        <v>197</v>
      </c>
      <c r="C118" s="14" t="s">
        <v>456</v>
      </c>
      <c r="D118" s="15" t="s">
        <v>504</v>
      </c>
      <c r="E118" s="14">
        <f t="shared" si="1"/>
        <v>0</v>
      </c>
      <c r="F118" s="14"/>
      <c r="G118" s="14"/>
      <c r="H118" s="14"/>
      <c r="I118" s="1"/>
    </row>
    <row r="119" spans="1:9" ht="38.25" x14ac:dyDescent="0.2">
      <c r="A119" s="14" t="s">
        <v>196</v>
      </c>
      <c r="B119" s="15" t="s">
        <v>198</v>
      </c>
      <c r="C119" s="14" t="s">
        <v>456</v>
      </c>
      <c r="D119" s="15" t="s">
        <v>504</v>
      </c>
      <c r="E119" s="14">
        <f t="shared" si="1"/>
        <v>0</v>
      </c>
      <c r="F119" s="14"/>
      <c r="G119" s="14"/>
      <c r="H119" s="14"/>
      <c r="I119" s="1"/>
    </row>
    <row r="120" spans="1:9" x14ac:dyDescent="0.2">
      <c r="A120" s="16">
        <v>9</v>
      </c>
      <c r="B120" s="17" t="s">
        <v>199</v>
      </c>
      <c r="C120" s="22"/>
      <c r="D120" s="18"/>
      <c r="E120" s="22" t="str">
        <f t="shared" si="1"/>
        <v/>
      </c>
      <c r="F120" s="22">
        <f>SUM(F121:F209)</f>
        <v>40</v>
      </c>
      <c r="G120" s="22">
        <f>SUM(G121:G209)</f>
        <v>160</v>
      </c>
      <c r="H120" s="22">
        <f>100*F120/G120</f>
        <v>25</v>
      </c>
      <c r="I120" s="1"/>
    </row>
    <row r="121" spans="1:9" x14ac:dyDescent="0.2">
      <c r="A121" s="11" t="s">
        <v>482</v>
      </c>
      <c r="B121" s="12" t="s">
        <v>481</v>
      </c>
      <c r="C121" s="19"/>
      <c r="D121" s="13"/>
      <c r="E121" s="19"/>
      <c r="F121" s="19">
        <f>SUM(E122:E129)</f>
        <v>0</v>
      </c>
      <c r="G121" s="19">
        <f>COUNTA(E122:E129)*2</f>
        <v>16</v>
      </c>
      <c r="H121" s="19">
        <f>100*F121/G121</f>
        <v>0</v>
      </c>
      <c r="I121" s="1"/>
    </row>
    <row r="122" spans="1:9" ht="76.5" x14ac:dyDescent="0.2">
      <c r="A122" s="14" t="s">
        <v>200</v>
      </c>
      <c r="B122" s="15" t="s">
        <v>210</v>
      </c>
      <c r="C122" s="14" t="s">
        <v>456</v>
      </c>
      <c r="D122" s="15" t="s">
        <v>504</v>
      </c>
      <c r="E122" s="14">
        <f t="shared" si="1"/>
        <v>0</v>
      </c>
      <c r="F122" s="14"/>
      <c r="G122" s="14"/>
      <c r="H122" s="14"/>
      <c r="I122" s="1"/>
    </row>
    <row r="123" spans="1:9" x14ac:dyDescent="0.2">
      <c r="A123" s="14" t="s">
        <v>201</v>
      </c>
      <c r="B123" s="15" t="s">
        <v>211</v>
      </c>
      <c r="C123" s="14" t="s">
        <v>456</v>
      </c>
      <c r="D123" s="15" t="s">
        <v>504</v>
      </c>
      <c r="E123" s="14">
        <f t="shared" si="1"/>
        <v>0</v>
      </c>
      <c r="F123" s="14"/>
      <c r="G123" s="14"/>
      <c r="H123" s="14"/>
      <c r="I123" s="1"/>
    </row>
    <row r="124" spans="1:9" ht="25.5" x14ac:dyDescent="0.2">
      <c r="A124" s="14" t="s">
        <v>202</v>
      </c>
      <c r="B124" s="15" t="s">
        <v>212</v>
      </c>
      <c r="C124" s="14" t="s">
        <v>456</v>
      </c>
      <c r="D124" s="15" t="s">
        <v>504</v>
      </c>
      <c r="E124" s="14">
        <f t="shared" si="1"/>
        <v>0</v>
      </c>
      <c r="F124" s="14"/>
      <c r="G124" s="14"/>
      <c r="H124" s="14"/>
      <c r="I124" s="1"/>
    </row>
    <row r="125" spans="1:9" ht="25.5" x14ac:dyDescent="0.2">
      <c r="A125" s="14" t="s">
        <v>203</v>
      </c>
      <c r="B125" s="15" t="s">
        <v>213</v>
      </c>
      <c r="C125" s="14" t="s">
        <v>456</v>
      </c>
      <c r="D125" s="15" t="s">
        <v>504</v>
      </c>
      <c r="E125" s="14">
        <f t="shared" si="1"/>
        <v>0</v>
      </c>
      <c r="F125" s="14"/>
      <c r="G125" s="14"/>
      <c r="H125" s="14"/>
      <c r="I125" s="1"/>
    </row>
    <row r="126" spans="1:9" ht="38.25" x14ac:dyDescent="0.2">
      <c r="A126" s="14" t="s">
        <v>204</v>
      </c>
      <c r="B126" s="15" t="s">
        <v>214</v>
      </c>
      <c r="C126" s="14" t="s">
        <v>456</v>
      </c>
      <c r="D126" s="15" t="s">
        <v>504</v>
      </c>
      <c r="E126" s="14">
        <f t="shared" si="1"/>
        <v>0</v>
      </c>
      <c r="F126" s="14"/>
      <c r="G126" s="14"/>
      <c r="H126" s="14"/>
      <c r="I126" s="1"/>
    </row>
    <row r="127" spans="1:9" ht="38.25" x14ac:dyDescent="0.2">
      <c r="A127" s="14" t="s">
        <v>205</v>
      </c>
      <c r="B127" s="15" t="s">
        <v>215</v>
      </c>
      <c r="C127" s="14" t="s">
        <v>456</v>
      </c>
      <c r="D127" s="15" t="s">
        <v>504</v>
      </c>
      <c r="E127" s="14">
        <f t="shared" si="1"/>
        <v>0</v>
      </c>
      <c r="F127" s="14"/>
      <c r="G127" s="14"/>
      <c r="H127" s="14"/>
      <c r="I127" s="1"/>
    </row>
    <row r="128" spans="1:9" ht="51" x14ac:dyDescent="0.2">
      <c r="A128" s="14" t="s">
        <v>206</v>
      </c>
      <c r="B128" s="15" t="s">
        <v>216</v>
      </c>
      <c r="C128" s="14" t="s">
        <v>456</v>
      </c>
      <c r="D128" s="15" t="s">
        <v>504</v>
      </c>
      <c r="E128" s="14">
        <f t="shared" si="1"/>
        <v>0</v>
      </c>
      <c r="F128" s="14"/>
      <c r="G128" s="14"/>
      <c r="H128" s="14"/>
      <c r="I128" s="1"/>
    </row>
    <row r="129" spans="1:9" ht="38.25" x14ac:dyDescent="0.2">
      <c r="A129" s="14" t="s">
        <v>207</v>
      </c>
      <c r="B129" s="15" t="s">
        <v>217</v>
      </c>
      <c r="C129" s="14" t="s">
        <v>456</v>
      </c>
      <c r="D129" s="15" t="s">
        <v>504</v>
      </c>
      <c r="E129" s="14">
        <f t="shared" si="1"/>
        <v>0</v>
      </c>
      <c r="F129" s="14"/>
      <c r="G129" s="14"/>
      <c r="H129" s="14"/>
      <c r="I129" s="1"/>
    </row>
    <row r="130" spans="1:9" x14ac:dyDescent="0.2">
      <c r="A130" s="11" t="s">
        <v>483</v>
      </c>
      <c r="B130" s="12" t="s">
        <v>484</v>
      </c>
      <c r="C130" s="19"/>
      <c r="D130" s="13"/>
      <c r="E130" s="19"/>
      <c r="F130" s="19">
        <f>SUM(E131:E136)</f>
        <v>0</v>
      </c>
      <c r="G130" s="19">
        <f>COUNTA(E131:E136)*2</f>
        <v>12</v>
      </c>
      <c r="H130" s="19">
        <f>100*F130/G130</f>
        <v>0</v>
      </c>
      <c r="I130" s="1"/>
    </row>
    <row r="131" spans="1:9" ht="25.5" x14ac:dyDescent="0.2">
      <c r="A131" s="14" t="s">
        <v>208</v>
      </c>
      <c r="B131" s="15" t="s">
        <v>218</v>
      </c>
      <c r="C131" s="14" t="s">
        <v>456</v>
      </c>
      <c r="D131" s="15" t="s">
        <v>504</v>
      </c>
      <c r="E131" s="14">
        <f t="shared" si="1"/>
        <v>0</v>
      </c>
      <c r="F131" s="14"/>
      <c r="G131" s="14"/>
      <c r="H131" s="14"/>
      <c r="I131" s="1"/>
    </row>
    <row r="132" spans="1:9" ht="76.5" x14ac:dyDescent="0.2">
      <c r="A132" s="14" t="s">
        <v>209</v>
      </c>
      <c r="B132" s="15" t="s">
        <v>219</v>
      </c>
      <c r="C132" s="14" t="s">
        <v>456</v>
      </c>
      <c r="D132" s="15" t="s">
        <v>504</v>
      </c>
      <c r="E132" s="14">
        <f t="shared" si="1"/>
        <v>0</v>
      </c>
      <c r="F132" s="14"/>
      <c r="G132" s="14"/>
      <c r="H132" s="14"/>
      <c r="I132" s="1"/>
    </row>
    <row r="133" spans="1:9" ht="38.25" x14ac:dyDescent="0.2">
      <c r="A133" s="14" t="s">
        <v>220</v>
      </c>
      <c r="B133" s="15" t="s">
        <v>224</v>
      </c>
      <c r="C133" s="14" t="s">
        <v>456</v>
      </c>
      <c r="D133" s="15" t="s">
        <v>504</v>
      </c>
      <c r="E133" s="14">
        <f t="shared" si="1"/>
        <v>0</v>
      </c>
      <c r="F133" s="14"/>
      <c r="G133" s="14"/>
      <c r="H133" s="14"/>
      <c r="I133" s="1"/>
    </row>
    <row r="134" spans="1:9" ht="25.5" x14ac:dyDescent="0.2">
      <c r="A134" s="14" t="s">
        <v>221</v>
      </c>
      <c r="B134" s="15" t="s">
        <v>225</v>
      </c>
      <c r="C134" s="14" t="s">
        <v>456</v>
      </c>
      <c r="D134" s="15" t="s">
        <v>504</v>
      </c>
      <c r="E134" s="14">
        <f t="shared" si="1"/>
        <v>0</v>
      </c>
      <c r="F134" s="14"/>
      <c r="G134" s="14"/>
      <c r="H134" s="14"/>
      <c r="I134" s="1"/>
    </row>
    <row r="135" spans="1:9" ht="51" x14ac:dyDescent="0.2">
      <c r="A135" s="14" t="s">
        <v>222</v>
      </c>
      <c r="B135" s="15" t="s">
        <v>226</v>
      </c>
      <c r="C135" s="14" t="s">
        <v>456</v>
      </c>
      <c r="D135" s="15" t="s">
        <v>504</v>
      </c>
      <c r="E135" s="14">
        <f t="shared" si="1"/>
        <v>0</v>
      </c>
      <c r="F135" s="14"/>
      <c r="G135" s="14"/>
      <c r="H135" s="14"/>
      <c r="I135" s="1"/>
    </row>
    <row r="136" spans="1:9" ht="51" x14ac:dyDescent="0.2">
      <c r="A136" s="14" t="s">
        <v>223</v>
      </c>
      <c r="B136" s="15" t="s">
        <v>227</v>
      </c>
      <c r="C136" s="14" t="s">
        <v>456</v>
      </c>
      <c r="D136" s="15" t="s">
        <v>504</v>
      </c>
      <c r="E136" s="14">
        <f t="shared" si="1"/>
        <v>0</v>
      </c>
      <c r="F136" s="14"/>
      <c r="G136" s="14"/>
      <c r="H136" s="14"/>
      <c r="I136" s="1"/>
    </row>
    <row r="137" spans="1:9" x14ac:dyDescent="0.2">
      <c r="A137" s="11" t="s">
        <v>485</v>
      </c>
      <c r="B137" s="12" t="s">
        <v>486</v>
      </c>
      <c r="C137" s="19"/>
      <c r="D137" s="13"/>
      <c r="E137" s="19"/>
      <c r="F137" s="19">
        <f>SUM(E138:E142)</f>
        <v>0</v>
      </c>
      <c r="G137" s="19">
        <f>COUNTA(E138:E142)*2</f>
        <v>10</v>
      </c>
      <c r="H137" s="19">
        <f>100*F137/G137</f>
        <v>0</v>
      </c>
      <c r="I137" s="1"/>
    </row>
    <row r="138" spans="1:9" ht="76.5" x14ac:dyDescent="0.2">
      <c r="A138" s="14" t="s">
        <v>228</v>
      </c>
      <c r="B138" s="15" t="s">
        <v>233</v>
      </c>
      <c r="C138" s="14" t="s">
        <v>456</v>
      </c>
      <c r="D138" s="15" t="s">
        <v>504</v>
      </c>
      <c r="E138" s="14">
        <f t="shared" si="1"/>
        <v>0</v>
      </c>
      <c r="F138" s="14"/>
      <c r="G138" s="14"/>
      <c r="H138" s="14"/>
      <c r="I138" s="1"/>
    </row>
    <row r="139" spans="1:9" ht="25.5" x14ac:dyDescent="0.2">
      <c r="A139" s="14" t="s">
        <v>229</v>
      </c>
      <c r="B139" s="15" t="s">
        <v>234</v>
      </c>
      <c r="C139" s="14" t="s">
        <v>456</v>
      </c>
      <c r="D139" s="15" t="s">
        <v>504</v>
      </c>
      <c r="E139" s="14">
        <f t="shared" si="1"/>
        <v>0</v>
      </c>
      <c r="F139" s="14"/>
      <c r="G139" s="14"/>
      <c r="H139" s="14"/>
      <c r="I139" s="1"/>
    </row>
    <row r="140" spans="1:9" ht="25.5" x14ac:dyDescent="0.2">
      <c r="A140" s="14" t="s">
        <v>230</v>
      </c>
      <c r="B140" s="15" t="s">
        <v>235</v>
      </c>
      <c r="C140" s="14" t="s">
        <v>456</v>
      </c>
      <c r="D140" s="15" t="s">
        <v>504</v>
      </c>
      <c r="E140" s="14">
        <f t="shared" si="1"/>
        <v>0</v>
      </c>
      <c r="F140" s="14"/>
      <c r="G140" s="14"/>
      <c r="H140" s="14"/>
      <c r="I140" s="1"/>
    </row>
    <row r="141" spans="1:9" ht="25.5" x14ac:dyDescent="0.2">
      <c r="A141" s="14" t="s">
        <v>231</v>
      </c>
      <c r="B141" s="15" t="s">
        <v>236</v>
      </c>
      <c r="C141" s="14" t="s">
        <v>456</v>
      </c>
      <c r="D141" s="15" t="s">
        <v>504</v>
      </c>
      <c r="E141" s="14">
        <f t="shared" si="1"/>
        <v>0</v>
      </c>
      <c r="F141" s="14"/>
      <c r="G141" s="14"/>
      <c r="H141" s="14"/>
      <c r="I141" s="1"/>
    </row>
    <row r="142" spans="1:9" ht="38.25" x14ac:dyDescent="0.2">
      <c r="A142" s="14" t="s">
        <v>232</v>
      </c>
      <c r="B142" s="15" t="s">
        <v>237</v>
      </c>
      <c r="C142" s="14" t="s">
        <v>456</v>
      </c>
      <c r="D142" s="15" t="s">
        <v>504</v>
      </c>
      <c r="E142" s="14">
        <f t="shared" si="1"/>
        <v>0</v>
      </c>
      <c r="F142" s="14"/>
      <c r="G142" s="14"/>
      <c r="H142" s="14"/>
      <c r="I142" s="1"/>
    </row>
    <row r="143" spans="1:9" x14ac:dyDescent="0.2">
      <c r="A143" s="11" t="s">
        <v>487</v>
      </c>
      <c r="B143" s="12" t="s">
        <v>488</v>
      </c>
      <c r="C143" s="19"/>
      <c r="D143" s="13"/>
      <c r="E143" s="19"/>
      <c r="F143" s="19">
        <f>SUM(E144:E158)</f>
        <v>7</v>
      </c>
      <c r="G143" s="19">
        <f>COUNTA(E144:E158)*2</f>
        <v>30</v>
      </c>
      <c r="H143" s="24">
        <f>100*F143/G143</f>
        <v>23.333333333333332</v>
      </c>
      <c r="I143" s="1"/>
    </row>
    <row r="144" spans="1:9" ht="25.5" x14ac:dyDescent="0.2">
      <c r="A144" s="14" t="s">
        <v>238</v>
      </c>
      <c r="B144" s="15" t="s">
        <v>240</v>
      </c>
      <c r="C144" s="14" t="s">
        <v>456</v>
      </c>
      <c r="D144" s="15" t="s">
        <v>504</v>
      </c>
      <c r="E144" s="14">
        <f t="shared" si="1"/>
        <v>0</v>
      </c>
      <c r="F144" s="14"/>
      <c r="G144" s="14"/>
      <c r="H144" s="14"/>
      <c r="I144" s="1"/>
    </row>
    <row r="145" spans="1:9" ht="25.5" x14ac:dyDescent="0.2">
      <c r="A145" s="14" t="s">
        <v>239</v>
      </c>
      <c r="B145" s="15" t="s">
        <v>241</v>
      </c>
      <c r="C145" s="14" t="s">
        <v>456</v>
      </c>
      <c r="D145" s="15" t="s">
        <v>504</v>
      </c>
      <c r="E145" s="14">
        <f t="shared" si="1"/>
        <v>0</v>
      </c>
      <c r="F145" s="14"/>
      <c r="G145" s="14"/>
      <c r="H145" s="14"/>
      <c r="I145" s="1"/>
    </row>
    <row r="146" spans="1:9" ht="25.5" x14ac:dyDescent="0.2">
      <c r="A146" s="14" t="s">
        <v>242</v>
      </c>
      <c r="B146" s="15" t="s">
        <v>248</v>
      </c>
      <c r="C146" s="14" t="s">
        <v>456</v>
      </c>
      <c r="D146" s="15" t="s">
        <v>504</v>
      </c>
      <c r="E146" s="14">
        <f t="shared" si="1"/>
        <v>0</v>
      </c>
      <c r="F146" s="14"/>
      <c r="G146" s="14"/>
      <c r="H146" s="14"/>
      <c r="I146" s="1"/>
    </row>
    <row r="147" spans="1:9" ht="38.25" x14ac:dyDescent="0.2">
      <c r="A147" s="14" t="s">
        <v>243</v>
      </c>
      <c r="B147" s="15" t="s">
        <v>249</v>
      </c>
      <c r="C147" s="14" t="s">
        <v>456</v>
      </c>
      <c r="D147" s="15" t="s">
        <v>504</v>
      </c>
      <c r="E147" s="14">
        <f t="shared" si="1"/>
        <v>0</v>
      </c>
      <c r="F147" s="14"/>
      <c r="G147" s="14"/>
      <c r="H147" s="14"/>
      <c r="I147" s="1"/>
    </row>
    <row r="148" spans="1:9" ht="51" x14ac:dyDescent="0.2">
      <c r="A148" s="14" t="s">
        <v>244</v>
      </c>
      <c r="B148" s="15" t="s">
        <v>250</v>
      </c>
      <c r="C148" s="14" t="s">
        <v>456</v>
      </c>
      <c r="D148" s="15" t="s">
        <v>504</v>
      </c>
      <c r="E148" s="14">
        <f t="shared" si="1"/>
        <v>0</v>
      </c>
      <c r="F148" s="14"/>
      <c r="G148" s="14"/>
      <c r="H148" s="14"/>
      <c r="I148" s="1"/>
    </row>
    <row r="149" spans="1:9" ht="51" x14ac:dyDescent="0.2">
      <c r="A149" s="14" t="s">
        <v>245</v>
      </c>
      <c r="B149" s="15" t="s">
        <v>251</v>
      </c>
      <c r="C149" s="14" t="s">
        <v>456</v>
      </c>
      <c r="D149" s="15" t="s">
        <v>504</v>
      </c>
      <c r="E149" s="14">
        <f t="shared" si="1"/>
        <v>0</v>
      </c>
      <c r="F149" s="14"/>
      <c r="G149" s="14"/>
      <c r="H149" s="14"/>
      <c r="I149" s="1"/>
    </row>
    <row r="150" spans="1:9" ht="25.5" x14ac:dyDescent="0.2">
      <c r="A150" s="14" t="s">
        <v>246</v>
      </c>
      <c r="B150" s="15" t="s">
        <v>252</v>
      </c>
      <c r="C150" s="14" t="s">
        <v>456</v>
      </c>
      <c r="D150" s="15" t="s">
        <v>504</v>
      </c>
      <c r="E150" s="14">
        <f t="shared" si="1"/>
        <v>0</v>
      </c>
      <c r="F150" s="14"/>
      <c r="G150" s="14"/>
      <c r="H150" s="14"/>
      <c r="I150" s="1"/>
    </row>
    <row r="151" spans="1:9" ht="51" x14ac:dyDescent="0.2">
      <c r="A151" s="14" t="s">
        <v>247</v>
      </c>
      <c r="B151" s="15" t="s">
        <v>253</v>
      </c>
      <c r="C151" s="14" t="s">
        <v>455</v>
      </c>
      <c r="D151" s="15" t="s">
        <v>532</v>
      </c>
      <c r="E151" s="14">
        <f t="shared" ref="E151:E222" si="2">IF(C151="","",IF(C151="CT",2,IF(C151="CP",1,IF(C151="SC",0,""))))</f>
        <v>1</v>
      </c>
      <c r="F151" s="14"/>
      <c r="G151" s="14"/>
      <c r="H151" s="14"/>
      <c r="I151" s="1"/>
    </row>
    <row r="152" spans="1:9" x14ac:dyDescent="0.2">
      <c r="A152" s="14" t="s">
        <v>254</v>
      </c>
      <c r="B152" s="15" t="s">
        <v>259</v>
      </c>
      <c r="C152" s="14" t="s">
        <v>455</v>
      </c>
      <c r="D152" s="15" t="s">
        <v>532</v>
      </c>
      <c r="E152" s="14">
        <f t="shared" si="2"/>
        <v>1</v>
      </c>
      <c r="F152" s="14"/>
      <c r="G152" s="14"/>
      <c r="H152" s="14"/>
      <c r="I152" s="1"/>
    </row>
    <row r="153" spans="1:9" x14ac:dyDescent="0.2">
      <c r="A153" s="14" t="s">
        <v>255</v>
      </c>
      <c r="B153" s="15" t="s">
        <v>260</v>
      </c>
      <c r="C153" s="14" t="s">
        <v>455</v>
      </c>
      <c r="D153" s="15" t="s">
        <v>532</v>
      </c>
      <c r="E153" s="14">
        <f t="shared" si="2"/>
        <v>1</v>
      </c>
      <c r="F153" s="14"/>
      <c r="G153" s="14"/>
      <c r="H153" s="14"/>
      <c r="I153" s="1"/>
    </row>
    <row r="154" spans="1:9" ht="25.5" x14ac:dyDescent="0.2">
      <c r="A154" s="14" t="s">
        <v>256</v>
      </c>
      <c r="B154" s="15" t="s">
        <v>261</v>
      </c>
      <c r="C154" s="14" t="s">
        <v>455</v>
      </c>
      <c r="D154" s="15" t="s">
        <v>532</v>
      </c>
      <c r="E154" s="14">
        <f t="shared" si="2"/>
        <v>1</v>
      </c>
      <c r="F154" s="14"/>
      <c r="G154" s="14"/>
      <c r="H154" s="14"/>
      <c r="I154" s="1"/>
    </row>
    <row r="155" spans="1:9" ht="38.25" x14ac:dyDescent="0.2">
      <c r="A155" s="14" t="s">
        <v>257</v>
      </c>
      <c r="B155" s="15" t="s">
        <v>262</v>
      </c>
      <c r="C155" s="14" t="s">
        <v>455</v>
      </c>
      <c r="D155" s="15" t="s">
        <v>532</v>
      </c>
      <c r="E155" s="14">
        <f t="shared" si="2"/>
        <v>1</v>
      </c>
      <c r="F155" s="14"/>
      <c r="G155" s="14"/>
      <c r="H155" s="14"/>
      <c r="I155" s="1"/>
    </row>
    <row r="156" spans="1:9" ht="38.25" x14ac:dyDescent="0.2">
      <c r="A156" s="14" t="s">
        <v>258</v>
      </c>
      <c r="B156" s="15" t="s">
        <v>263</v>
      </c>
      <c r="C156" s="14" t="s">
        <v>455</v>
      </c>
      <c r="D156" s="15" t="s">
        <v>532</v>
      </c>
      <c r="E156" s="14">
        <f t="shared" si="2"/>
        <v>1</v>
      </c>
      <c r="F156" s="14"/>
      <c r="G156" s="14"/>
      <c r="H156" s="14"/>
      <c r="I156" s="1"/>
    </row>
    <row r="157" spans="1:9" ht="25.5" x14ac:dyDescent="0.2">
      <c r="A157" s="14" t="s">
        <v>258</v>
      </c>
      <c r="B157" s="15" t="s">
        <v>264</v>
      </c>
      <c r="C157" s="14" t="s">
        <v>456</v>
      </c>
      <c r="D157" s="15" t="s">
        <v>504</v>
      </c>
      <c r="E157" s="14">
        <f t="shared" si="2"/>
        <v>0</v>
      </c>
      <c r="F157" s="14"/>
      <c r="G157" s="14"/>
      <c r="H157" s="14"/>
      <c r="I157" s="1"/>
    </row>
    <row r="158" spans="1:9" ht="25.5" x14ac:dyDescent="0.2">
      <c r="A158" s="14" t="s">
        <v>265</v>
      </c>
      <c r="B158" s="15" t="s">
        <v>266</v>
      </c>
      <c r="C158" s="14" t="s">
        <v>455</v>
      </c>
      <c r="D158" s="15" t="s">
        <v>532</v>
      </c>
      <c r="E158" s="14">
        <f t="shared" si="2"/>
        <v>1</v>
      </c>
      <c r="F158" s="14"/>
      <c r="G158" s="14"/>
      <c r="H158" s="14"/>
      <c r="I158" s="1"/>
    </row>
    <row r="159" spans="1:9" x14ac:dyDescent="0.2">
      <c r="A159" s="11" t="s">
        <v>489</v>
      </c>
      <c r="B159" s="12" t="s">
        <v>490</v>
      </c>
      <c r="C159" s="19"/>
      <c r="D159" s="13"/>
      <c r="E159" s="19"/>
      <c r="F159" s="19">
        <f>SUM(E160:E163)</f>
        <v>0</v>
      </c>
      <c r="G159" s="19">
        <f>COUNTA(E160:E163)*2</f>
        <v>8</v>
      </c>
      <c r="H159" s="19">
        <f>100*F159/G159</f>
        <v>0</v>
      </c>
      <c r="I159" s="1"/>
    </row>
    <row r="160" spans="1:9" ht="38.25" x14ac:dyDescent="0.2">
      <c r="A160" s="14" t="s">
        <v>267</v>
      </c>
      <c r="B160" s="15" t="s">
        <v>271</v>
      </c>
      <c r="C160" s="14" t="s">
        <v>456</v>
      </c>
      <c r="D160" s="15" t="s">
        <v>504</v>
      </c>
      <c r="E160" s="14">
        <f t="shared" si="2"/>
        <v>0</v>
      </c>
      <c r="F160" s="14"/>
      <c r="G160" s="14"/>
      <c r="H160" s="14"/>
      <c r="I160" s="1"/>
    </row>
    <row r="161" spans="1:9" ht="51" x14ac:dyDescent="0.2">
      <c r="A161" s="14" t="s">
        <v>268</v>
      </c>
      <c r="B161" s="15" t="s">
        <v>272</v>
      </c>
      <c r="C161" s="14" t="s">
        <v>456</v>
      </c>
      <c r="D161" s="15" t="s">
        <v>504</v>
      </c>
      <c r="E161" s="14">
        <f t="shared" si="2"/>
        <v>0</v>
      </c>
      <c r="F161" s="14"/>
      <c r="G161" s="14"/>
      <c r="H161" s="14"/>
      <c r="I161" s="1"/>
    </row>
    <row r="162" spans="1:9" ht="51" x14ac:dyDescent="0.2">
      <c r="A162" s="14" t="s">
        <v>269</v>
      </c>
      <c r="B162" s="15" t="s">
        <v>533</v>
      </c>
      <c r="C162" s="14" t="s">
        <v>456</v>
      </c>
      <c r="D162" s="15" t="s">
        <v>504</v>
      </c>
      <c r="E162" s="14">
        <f t="shared" si="2"/>
        <v>0</v>
      </c>
      <c r="F162" s="14"/>
      <c r="G162" s="14"/>
      <c r="H162" s="14"/>
      <c r="I162" s="1"/>
    </row>
    <row r="163" spans="1:9" ht="51" x14ac:dyDescent="0.2">
      <c r="A163" s="14" t="s">
        <v>270</v>
      </c>
      <c r="B163" s="15" t="s">
        <v>534</v>
      </c>
      <c r="C163" s="14" t="s">
        <v>456</v>
      </c>
      <c r="D163" s="15" t="s">
        <v>504</v>
      </c>
      <c r="E163" s="14">
        <f t="shared" si="2"/>
        <v>0</v>
      </c>
      <c r="F163" s="14"/>
      <c r="G163" s="14"/>
      <c r="H163" s="14"/>
      <c r="I163" s="1"/>
    </row>
    <row r="164" spans="1:9" x14ac:dyDescent="0.2">
      <c r="A164" s="11" t="s">
        <v>491</v>
      </c>
      <c r="B164" s="12" t="s">
        <v>492</v>
      </c>
      <c r="C164" s="19"/>
      <c r="D164" s="13"/>
      <c r="E164" s="19"/>
      <c r="F164" s="19">
        <f>SUM(E165:E177)</f>
        <v>0</v>
      </c>
      <c r="G164" s="19">
        <f>COUNTA(E165:E177)*2</f>
        <v>26</v>
      </c>
      <c r="H164" s="19">
        <f>100*F164/G164</f>
        <v>0</v>
      </c>
      <c r="I164" s="1"/>
    </row>
    <row r="165" spans="1:9" ht="38.25" x14ac:dyDescent="0.2">
      <c r="A165" s="14" t="s">
        <v>273</v>
      </c>
      <c r="B165" s="15" t="s">
        <v>284</v>
      </c>
      <c r="C165" s="14" t="s">
        <v>456</v>
      </c>
      <c r="D165" s="15" t="s">
        <v>504</v>
      </c>
      <c r="E165" s="14">
        <f t="shared" si="2"/>
        <v>0</v>
      </c>
      <c r="F165" s="14"/>
      <c r="G165" s="14"/>
      <c r="H165" s="14"/>
      <c r="I165" s="1"/>
    </row>
    <row r="166" spans="1:9" ht="51" x14ac:dyDescent="0.2">
      <c r="A166" s="14" t="s">
        <v>274</v>
      </c>
      <c r="B166" s="15" t="s">
        <v>285</v>
      </c>
      <c r="C166" s="14" t="s">
        <v>456</v>
      </c>
      <c r="D166" s="15" t="s">
        <v>504</v>
      </c>
      <c r="E166" s="14">
        <f t="shared" si="2"/>
        <v>0</v>
      </c>
      <c r="F166" s="14"/>
      <c r="G166" s="14"/>
      <c r="H166" s="14"/>
      <c r="I166" s="1"/>
    </row>
    <row r="167" spans="1:9" ht="25.5" x14ac:dyDescent="0.2">
      <c r="A167" s="14" t="s">
        <v>275</v>
      </c>
      <c r="B167" s="15" t="s">
        <v>286</v>
      </c>
      <c r="C167" s="14" t="s">
        <v>456</v>
      </c>
      <c r="D167" s="15" t="s">
        <v>504</v>
      </c>
      <c r="E167" s="14">
        <f t="shared" si="2"/>
        <v>0</v>
      </c>
      <c r="F167" s="14"/>
      <c r="G167" s="14"/>
      <c r="H167" s="14"/>
      <c r="I167" s="1"/>
    </row>
    <row r="168" spans="1:9" ht="25.5" x14ac:dyDescent="0.2">
      <c r="A168" s="14" t="s">
        <v>276</v>
      </c>
      <c r="B168" s="15" t="s">
        <v>287</v>
      </c>
      <c r="C168" s="14" t="s">
        <v>456</v>
      </c>
      <c r="D168" s="15" t="s">
        <v>504</v>
      </c>
      <c r="E168" s="14">
        <f t="shared" si="2"/>
        <v>0</v>
      </c>
      <c r="F168" s="14"/>
      <c r="G168" s="14"/>
      <c r="H168" s="14"/>
      <c r="I168" s="1"/>
    </row>
    <row r="169" spans="1:9" ht="38.25" x14ac:dyDescent="0.2">
      <c r="A169" s="14" t="s">
        <v>277</v>
      </c>
      <c r="B169" s="15" t="s">
        <v>288</v>
      </c>
      <c r="C169" s="14" t="s">
        <v>456</v>
      </c>
      <c r="D169" s="15" t="s">
        <v>504</v>
      </c>
      <c r="E169" s="14">
        <f t="shared" si="2"/>
        <v>0</v>
      </c>
      <c r="F169" s="14"/>
      <c r="G169" s="14"/>
      <c r="H169" s="14"/>
      <c r="I169" s="1"/>
    </row>
    <row r="170" spans="1:9" ht="38.25" x14ac:dyDescent="0.2">
      <c r="A170" s="14" t="s">
        <v>278</v>
      </c>
      <c r="B170" s="15" t="s">
        <v>289</v>
      </c>
      <c r="C170" s="14" t="s">
        <v>456</v>
      </c>
      <c r="D170" s="15" t="s">
        <v>504</v>
      </c>
      <c r="E170" s="14">
        <f t="shared" si="2"/>
        <v>0</v>
      </c>
      <c r="F170" s="14"/>
      <c r="G170" s="14"/>
      <c r="H170" s="14"/>
      <c r="I170" s="1"/>
    </row>
    <row r="171" spans="1:9" ht="51" x14ac:dyDescent="0.2">
      <c r="A171" s="14" t="s">
        <v>279</v>
      </c>
      <c r="B171" s="15" t="s">
        <v>290</v>
      </c>
      <c r="C171" s="14" t="s">
        <v>456</v>
      </c>
      <c r="D171" s="15" t="s">
        <v>504</v>
      </c>
      <c r="E171" s="14">
        <f t="shared" si="2"/>
        <v>0</v>
      </c>
      <c r="F171" s="14"/>
      <c r="G171" s="14"/>
      <c r="H171" s="14"/>
      <c r="I171" s="1"/>
    </row>
    <row r="172" spans="1:9" ht="38.25" x14ac:dyDescent="0.2">
      <c r="A172" s="14" t="s">
        <v>280</v>
      </c>
      <c r="B172" s="15" t="s">
        <v>291</v>
      </c>
      <c r="C172" s="14" t="s">
        <v>456</v>
      </c>
      <c r="D172" s="15" t="s">
        <v>504</v>
      </c>
      <c r="E172" s="14">
        <f t="shared" si="2"/>
        <v>0</v>
      </c>
      <c r="F172" s="14"/>
      <c r="G172" s="14"/>
      <c r="H172" s="14"/>
      <c r="I172" s="1"/>
    </row>
    <row r="173" spans="1:9" ht="38.25" x14ac:dyDescent="0.2">
      <c r="A173" s="14" t="s">
        <v>281</v>
      </c>
      <c r="B173" s="15" t="s">
        <v>292</v>
      </c>
      <c r="C173" s="14" t="s">
        <v>456</v>
      </c>
      <c r="D173" s="15" t="s">
        <v>504</v>
      </c>
      <c r="E173" s="14">
        <f t="shared" si="2"/>
        <v>0</v>
      </c>
      <c r="F173" s="14"/>
      <c r="G173" s="14"/>
      <c r="H173" s="14"/>
      <c r="I173" s="1"/>
    </row>
    <row r="174" spans="1:9" ht="25.5" x14ac:dyDescent="0.2">
      <c r="A174" s="14" t="s">
        <v>282</v>
      </c>
      <c r="B174" s="15" t="s">
        <v>293</v>
      </c>
      <c r="C174" s="14" t="s">
        <v>456</v>
      </c>
      <c r="D174" s="15" t="s">
        <v>504</v>
      </c>
      <c r="E174" s="14">
        <f t="shared" si="2"/>
        <v>0</v>
      </c>
      <c r="F174" s="14"/>
      <c r="G174" s="14"/>
      <c r="H174" s="14"/>
      <c r="I174" s="1"/>
    </row>
    <row r="175" spans="1:9" ht="38.25" x14ac:dyDescent="0.2">
      <c r="A175" s="14" t="s">
        <v>283</v>
      </c>
      <c r="B175" s="15" t="s">
        <v>294</v>
      </c>
      <c r="C175" s="14" t="s">
        <v>456</v>
      </c>
      <c r="D175" s="15" t="s">
        <v>504</v>
      </c>
      <c r="E175" s="14">
        <f t="shared" si="2"/>
        <v>0</v>
      </c>
      <c r="F175" s="14"/>
      <c r="G175" s="14"/>
      <c r="H175" s="14"/>
      <c r="I175" s="1"/>
    </row>
    <row r="176" spans="1:9" ht="38.25" x14ac:dyDescent="0.2">
      <c r="A176" s="14" t="s">
        <v>295</v>
      </c>
      <c r="B176" s="15" t="s">
        <v>297</v>
      </c>
      <c r="C176" s="14" t="s">
        <v>456</v>
      </c>
      <c r="D176" s="15" t="s">
        <v>504</v>
      </c>
      <c r="E176" s="14">
        <f t="shared" si="2"/>
        <v>0</v>
      </c>
      <c r="F176" s="14"/>
      <c r="G176" s="14"/>
      <c r="H176" s="14"/>
      <c r="I176" s="1"/>
    </row>
    <row r="177" spans="1:9" ht="51" x14ac:dyDescent="0.2">
      <c r="A177" s="14" t="s">
        <v>296</v>
      </c>
      <c r="B177" s="15" t="s">
        <v>298</v>
      </c>
      <c r="C177" s="14" t="s">
        <v>456</v>
      </c>
      <c r="D177" s="15" t="s">
        <v>504</v>
      </c>
      <c r="E177" s="14">
        <f t="shared" si="2"/>
        <v>0</v>
      </c>
      <c r="F177" s="14"/>
      <c r="G177" s="14"/>
      <c r="H177" s="14"/>
      <c r="I177" s="1"/>
    </row>
    <row r="178" spans="1:9" x14ac:dyDescent="0.2">
      <c r="A178" s="11" t="s">
        <v>493</v>
      </c>
      <c r="B178" s="12" t="s">
        <v>494</v>
      </c>
      <c r="C178" s="19"/>
      <c r="D178" s="13"/>
      <c r="E178" s="19"/>
      <c r="F178" s="19">
        <f>SUM(E179:E184)</f>
        <v>1</v>
      </c>
      <c r="G178" s="19">
        <f>COUNTA(E179:E184)*2</f>
        <v>12</v>
      </c>
      <c r="H178" s="24">
        <f>100*F178/G178</f>
        <v>8.3333333333333339</v>
      </c>
      <c r="I178" s="1"/>
    </row>
    <row r="179" spans="1:9" ht="38.25" x14ac:dyDescent="0.2">
      <c r="A179" s="14" t="s">
        <v>299</v>
      </c>
      <c r="B179" s="15" t="s">
        <v>304</v>
      </c>
      <c r="C179" s="14" t="s">
        <v>456</v>
      </c>
      <c r="D179" s="15" t="s">
        <v>504</v>
      </c>
      <c r="E179" s="14">
        <f t="shared" si="2"/>
        <v>0</v>
      </c>
      <c r="F179" s="14"/>
      <c r="G179" s="14"/>
      <c r="H179" s="14"/>
      <c r="I179" s="1"/>
    </row>
    <row r="180" spans="1:9" ht="38.25" x14ac:dyDescent="0.2">
      <c r="A180" s="14" t="s">
        <v>300</v>
      </c>
      <c r="B180" s="15" t="s">
        <v>305</v>
      </c>
      <c r="C180" s="14" t="s">
        <v>456</v>
      </c>
      <c r="D180" s="15" t="s">
        <v>504</v>
      </c>
      <c r="E180" s="14">
        <f t="shared" si="2"/>
        <v>0</v>
      </c>
      <c r="F180" s="14"/>
      <c r="G180" s="14"/>
      <c r="H180" s="14"/>
      <c r="I180" s="1"/>
    </row>
    <row r="181" spans="1:9" ht="38.25" x14ac:dyDescent="0.2">
      <c r="A181" s="14" t="s">
        <v>301</v>
      </c>
      <c r="B181" s="15" t="s">
        <v>306</v>
      </c>
      <c r="C181" s="14" t="s">
        <v>456</v>
      </c>
      <c r="D181" s="15" t="s">
        <v>504</v>
      </c>
      <c r="E181" s="14">
        <f t="shared" si="2"/>
        <v>0</v>
      </c>
      <c r="F181" s="14"/>
      <c r="G181" s="14"/>
      <c r="H181" s="14"/>
      <c r="I181" s="1"/>
    </row>
    <row r="182" spans="1:9" ht="38.25" x14ac:dyDescent="0.2">
      <c r="A182" s="14" t="s">
        <v>302</v>
      </c>
      <c r="B182" s="15" t="s">
        <v>307</v>
      </c>
      <c r="C182" s="14" t="s">
        <v>456</v>
      </c>
      <c r="D182" s="15" t="s">
        <v>504</v>
      </c>
      <c r="E182" s="14">
        <f t="shared" si="2"/>
        <v>0</v>
      </c>
      <c r="F182" s="14"/>
      <c r="G182" s="14"/>
      <c r="H182" s="14"/>
      <c r="I182" s="1"/>
    </row>
    <row r="183" spans="1:9" ht="25.5" x14ac:dyDescent="0.2">
      <c r="A183" s="14" t="s">
        <v>303</v>
      </c>
      <c r="B183" s="15" t="s">
        <v>535</v>
      </c>
      <c r="C183" s="14" t="s">
        <v>456</v>
      </c>
      <c r="D183" s="15" t="s">
        <v>504</v>
      </c>
      <c r="E183" s="14">
        <f t="shared" si="2"/>
        <v>0</v>
      </c>
      <c r="F183" s="14"/>
      <c r="G183" s="14"/>
      <c r="H183" s="14"/>
      <c r="I183" s="1"/>
    </row>
    <row r="184" spans="1:9" ht="25.5" x14ac:dyDescent="0.2">
      <c r="A184" s="14" t="s">
        <v>308</v>
      </c>
      <c r="B184" s="15" t="s">
        <v>373</v>
      </c>
      <c r="C184" s="14" t="s">
        <v>455</v>
      </c>
      <c r="D184" s="15" t="s">
        <v>520</v>
      </c>
      <c r="E184" s="14">
        <f t="shared" si="2"/>
        <v>1</v>
      </c>
      <c r="F184" s="14"/>
      <c r="G184" s="14"/>
      <c r="H184" s="14"/>
      <c r="I184" s="1"/>
    </row>
    <row r="185" spans="1:9" x14ac:dyDescent="0.2">
      <c r="A185" s="11" t="s">
        <v>495</v>
      </c>
      <c r="B185" s="12" t="s">
        <v>496</v>
      </c>
      <c r="C185" s="19"/>
      <c r="D185" s="13"/>
      <c r="E185" s="19"/>
      <c r="F185" s="19">
        <f>SUM(E186:E195)</f>
        <v>9</v>
      </c>
      <c r="G185" s="19">
        <f>COUNTA(E186:E195)*2</f>
        <v>20</v>
      </c>
      <c r="H185" s="19">
        <f>100*F185/G185</f>
        <v>45</v>
      </c>
      <c r="I185" s="1"/>
    </row>
    <row r="186" spans="1:9" ht="25.5" x14ac:dyDescent="0.2">
      <c r="A186" s="14" t="s">
        <v>309</v>
      </c>
      <c r="B186" s="15" t="s">
        <v>374</v>
      </c>
      <c r="C186" s="14" t="s">
        <v>455</v>
      </c>
      <c r="D186" s="15" t="s">
        <v>520</v>
      </c>
      <c r="E186" s="14">
        <f t="shared" si="2"/>
        <v>1</v>
      </c>
      <c r="F186" s="14"/>
      <c r="G186" s="14"/>
      <c r="H186" s="14"/>
      <c r="I186" s="1"/>
    </row>
    <row r="187" spans="1:9" ht="38.25" x14ac:dyDescent="0.2">
      <c r="A187" s="14" t="s">
        <v>310</v>
      </c>
      <c r="B187" s="15" t="s">
        <v>375</v>
      </c>
      <c r="C187" s="14" t="s">
        <v>455</v>
      </c>
      <c r="D187" s="15" t="s">
        <v>520</v>
      </c>
      <c r="E187" s="14">
        <f t="shared" si="2"/>
        <v>1</v>
      </c>
      <c r="F187" s="14"/>
      <c r="G187" s="14"/>
      <c r="H187" s="14"/>
      <c r="I187" s="1"/>
    </row>
    <row r="188" spans="1:9" ht="38.25" x14ac:dyDescent="0.2">
      <c r="A188" s="14" t="s">
        <v>311</v>
      </c>
      <c r="B188" s="15" t="s">
        <v>376</v>
      </c>
      <c r="C188" s="14" t="s">
        <v>455</v>
      </c>
      <c r="D188" s="15" t="s">
        <v>520</v>
      </c>
      <c r="E188" s="14">
        <f t="shared" si="2"/>
        <v>1</v>
      </c>
      <c r="F188" s="14"/>
      <c r="G188" s="14"/>
      <c r="H188" s="14"/>
      <c r="I188" s="1"/>
    </row>
    <row r="189" spans="1:9" ht="38.25" x14ac:dyDescent="0.2">
      <c r="A189" s="14" t="s">
        <v>312</v>
      </c>
      <c r="B189" s="15" t="s">
        <v>377</v>
      </c>
      <c r="C189" s="14" t="s">
        <v>455</v>
      </c>
      <c r="D189" s="15" t="s">
        <v>520</v>
      </c>
      <c r="E189" s="14">
        <f t="shared" si="2"/>
        <v>1</v>
      </c>
      <c r="F189" s="14"/>
      <c r="G189" s="14"/>
      <c r="H189" s="14"/>
      <c r="I189" s="1"/>
    </row>
    <row r="190" spans="1:9" ht="25.5" x14ac:dyDescent="0.2">
      <c r="A190" s="14" t="s">
        <v>313</v>
      </c>
      <c r="B190" s="15" t="s">
        <v>378</v>
      </c>
      <c r="C190" s="14" t="s">
        <v>455</v>
      </c>
      <c r="D190" s="15" t="s">
        <v>520</v>
      </c>
      <c r="E190" s="14">
        <f t="shared" si="2"/>
        <v>1</v>
      </c>
      <c r="F190" s="14"/>
      <c r="G190" s="14"/>
      <c r="H190" s="14"/>
      <c r="I190" s="1"/>
    </row>
    <row r="191" spans="1:9" ht="25.5" x14ac:dyDescent="0.2">
      <c r="A191" s="14" t="s">
        <v>314</v>
      </c>
      <c r="B191" s="15" t="s">
        <v>379</v>
      </c>
      <c r="C191" s="14" t="s">
        <v>456</v>
      </c>
      <c r="D191" s="15" t="s">
        <v>504</v>
      </c>
      <c r="E191" s="14">
        <f t="shared" si="2"/>
        <v>0</v>
      </c>
      <c r="F191" s="14"/>
      <c r="G191" s="14"/>
      <c r="H191" s="14"/>
      <c r="I191" s="1"/>
    </row>
    <row r="192" spans="1:9" ht="63.75" x14ac:dyDescent="0.2">
      <c r="A192" s="14" t="s">
        <v>315</v>
      </c>
      <c r="B192" s="15" t="s">
        <v>380</v>
      </c>
      <c r="C192" s="14" t="s">
        <v>455</v>
      </c>
      <c r="D192" s="15" t="s">
        <v>520</v>
      </c>
      <c r="E192" s="14">
        <f t="shared" si="2"/>
        <v>1</v>
      </c>
      <c r="F192" s="14"/>
      <c r="G192" s="14"/>
      <c r="H192" s="14"/>
      <c r="I192" s="1"/>
    </row>
    <row r="193" spans="1:9" ht="38.25" x14ac:dyDescent="0.2">
      <c r="A193" s="14" t="s">
        <v>316</v>
      </c>
      <c r="B193" s="15" t="s">
        <v>381</v>
      </c>
      <c r="C193" s="14" t="s">
        <v>455</v>
      </c>
      <c r="D193" s="15" t="s">
        <v>520</v>
      </c>
      <c r="E193" s="14">
        <f t="shared" si="2"/>
        <v>1</v>
      </c>
      <c r="F193" s="14"/>
      <c r="G193" s="14"/>
      <c r="H193" s="14"/>
      <c r="I193" s="1"/>
    </row>
    <row r="194" spans="1:9" ht="38.25" x14ac:dyDescent="0.2">
      <c r="A194" s="14" t="s">
        <v>317</v>
      </c>
      <c r="B194" s="15" t="s">
        <v>382</v>
      </c>
      <c r="C194" s="14" t="s">
        <v>455</v>
      </c>
      <c r="D194" s="15" t="s">
        <v>520</v>
      </c>
      <c r="E194" s="14">
        <f t="shared" si="2"/>
        <v>1</v>
      </c>
      <c r="F194" s="14"/>
      <c r="G194" s="14"/>
      <c r="H194" s="14"/>
      <c r="I194" s="1"/>
    </row>
    <row r="195" spans="1:9" ht="25.5" x14ac:dyDescent="0.2">
      <c r="A195" s="14" t="s">
        <v>318</v>
      </c>
      <c r="B195" s="15" t="s">
        <v>383</v>
      </c>
      <c r="C195" s="14" t="s">
        <v>455</v>
      </c>
      <c r="D195" s="15" t="s">
        <v>520</v>
      </c>
      <c r="E195" s="14">
        <f t="shared" si="2"/>
        <v>1</v>
      </c>
      <c r="F195" s="14"/>
      <c r="G195" s="14"/>
      <c r="H195" s="14"/>
      <c r="I195" s="1"/>
    </row>
    <row r="196" spans="1:9" x14ac:dyDescent="0.2">
      <c r="A196" s="11" t="s">
        <v>497</v>
      </c>
      <c r="B196" s="12" t="s">
        <v>498</v>
      </c>
      <c r="C196" s="19"/>
      <c r="D196" s="13"/>
      <c r="E196" s="19"/>
      <c r="F196" s="19">
        <f>SUM(E197:E209)</f>
        <v>23</v>
      </c>
      <c r="G196" s="19">
        <f>COUNTA(E197:E209)*2</f>
        <v>26</v>
      </c>
      <c r="H196" s="24">
        <f>100*F196/G196</f>
        <v>88.461538461538467</v>
      </c>
      <c r="I196" s="1"/>
    </row>
    <row r="197" spans="1:9" ht="38.25" x14ac:dyDescent="0.2">
      <c r="A197" s="14" t="s">
        <v>319</v>
      </c>
      <c r="B197" s="15" t="s">
        <v>384</v>
      </c>
      <c r="C197" s="14" t="s">
        <v>454</v>
      </c>
      <c r="D197" s="15" t="s">
        <v>537</v>
      </c>
      <c r="E197" s="14">
        <f t="shared" si="2"/>
        <v>2</v>
      </c>
      <c r="F197" s="14"/>
      <c r="G197" s="14"/>
      <c r="H197" s="14"/>
      <c r="I197" s="1"/>
    </row>
    <row r="198" spans="1:9" ht="38.25" x14ac:dyDescent="0.2">
      <c r="A198" s="14" t="s">
        <v>320</v>
      </c>
      <c r="B198" s="15" t="s">
        <v>385</v>
      </c>
      <c r="C198" s="14" t="s">
        <v>455</v>
      </c>
      <c r="D198" s="15" t="s">
        <v>520</v>
      </c>
      <c r="E198" s="14">
        <f t="shared" si="2"/>
        <v>1</v>
      </c>
      <c r="F198" s="14"/>
      <c r="G198" s="14"/>
      <c r="H198" s="14"/>
      <c r="I198" s="1"/>
    </row>
    <row r="199" spans="1:9" ht="25.5" x14ac:dyDescent="0.2">
      <c r="A199" s="14" t="s">
        <v>321</v>
      </c>
      <c r="B199" s="15" t="s">
        <v>386</v>
      </c>
      <c r="C199" s="14" t="s">
        <v>454</v>
      </c>
      <c r="D199" s="15" t="s">
        <v>520</v>
      </c>
      <c r="E199" s="14">
        <f t="shared" si="2"/>
        <v>2</v>
      </c>
      <c r="F199" s="14"/>
      <c r="G199" s="14"/>
      <c r="H199" s="14"/>
      <c r="I199" s="1"/>
    </row>
    <row r="200" spans="1:9" ht="51" x14ac:dyDescent="0.2">
      <c r="A200" s="14" t="s">
        <v>322</v>
      </c>
      <c r="B200" s="15" t="s">
        <v>387</v>
      </c>
      <c r="C200" s="14" t="s">
        <v>454</v>
      </c>
      <c r="D200" s="15" t="s">
        <v>520</v>
      </c>
      <c r="E200" s="14">
        <f t="shared" si="2"/>
        <v>2</v>
      </c>
      <c r="F200" s="14"/>
      <c r="G200" s="14"/>
      <c r="H200" s="14"/>
      <c r="I200" s="1"/>
    </row>
    <row r="201" spans="1:9" ht="38.25" x14ac:dyDescent="0.2">
      <c r="A201" s="14" t="s">
        <v>323</v>
      </c>
      <c r="B201" s="15" t="s">
        <v>388</v>
      </c>
      <c r="C201" s="14" t="s">
        <v>454</v>
      </c>
      <c r="D201" s="15" t="s">
        <v>520</v>
      </c>
      <c r="E201" s="14">
        <f t="shared" si="2"/>
        <v>2</v>
      </c>
      <c r="F201" s="14"/>
      <c r="G201" s="14"/>
      <c r="H201" s="14"/>
      <c r="I201" s="1"/>
    </row>
    <row r="202" spans="1:9" ht="25.5" x14ac:dyDescent="0.2">
      <c r="A202" s="14" t="s">
        <v>324</v>
      </c>
      <c r="B202" s="15" t="s">
        <v>389</v>
      </c>
      <c r="C202" s="14" t="s">
        <v>454</v>
      </c>
      <c r="D202" s="15" t="s">
        <v>520</v>
      </c>
      <c r="E202" s="14">
        <f t="shared" si="2"/>
        <v>2</v>
      </c>
      <c r="F202" s="14"/>
      <c r="G202" s="14"/>
      <c r="H202" s="14"/>
      <c r="I202" s="1"/>
    </row>
    <row r="203" spans="1:9" ht="38.25" x14ac:dyDescent="0.2">
      <c r="A203" s="14" t="s">
        <v>325</v>
      </c>
      <c r="B203" s="15" t="s">
        <v>390</v>
      </c>
      <c r="C203" s="14" t="s">
        <v>456</v>
      </c>
      <c r="D203" s="15" t="s">
        <v>504</v>
      </c>
      <c r="E203" s="14">
        <f t="shared" si="2"/>
        <v>0</v>
      </c>
      <c r="F203" s="14"/>
      <c r="G203" s="14"/>
      <c r="H203" s="14"/>
      <c r="I203" s="1"/>
    </row>
    <row r="204" spans="1:9" ht="38.25" x14ac:dyDescent="0.2">
      <c r="A204" s="14" t="s">
        <v>326</v>
      </c>
      <c r="B204" s="15" t="s">
        <v>391</v>
      </c>
      <c r="C204" s="14" t="s">
        <v>454</v>
      </c>
      <c r="D204" s="15" t="s">
        <v>520</v>
      </c>
      <c r="E204" s="14">
        <f t="shared" si="2"/>
        <v>2</v>
      </c>
      <c r="F204" s="14"/>
      <c r="G204" s="14"/>
      <c r="H204" s="14"/>
      <c r="I204" s="1"/>
    </row>
    <row r="205" spans="1:9" ht="25.5" x14ac:dyDescent="0.2">
      <c r="A205" s="14" t="s">
        <v>327</v>
      </c>
      <c r="B205" s="15" t="s">
        <v>392</v>
      </c>
      <c r="C205" s="14" t="s">
        <v>454</v>
      </c>
      <c r="D205" s="15" t="s">
        <v>520</v>
      </c>
      <c r="E205" s="14">
        <f t="shared" si="2"/>
        <v>2</v>
      </c>
      <c r="F205" s="14"/>
      <c r="G205" s="14"/>
      <c r="H205" s="14"/>
      <c r="I205" s="1"/>
    </row>
    <row r="206" spans="1:9" ht="38.25" x14ac:dyDescent="0.2">
      <c r="A206" s="14" t="s">
        <v>328</v>
      </c>
      <c r="B206" s="15" t="s">
        <v>393</v>
      </c>
      <c r="C206" s="14" t="s">
        <v>454</v>
      </c>
      <c r="D206" s="15" t="s">
        <v>520</v>
      </c>
      <c r="E206" s="14">
        <f t="shared" si="2"/>
        <v>2</v>
      </c>
      <c r="F206" s="14"/>
      <c r="G206" s="14"/>
      <c r="H206" s="14"/>
      <c r="I206" s="1"/>
    </row>
    <row r="207" spans="1:9" ht="25.5" x14ac:dyDescent="0.2">
      <c r="A207" s="14" t="s">
        <v>329</v>
      </c>
      <c r="B207" s="15" t="s">
        <v>536</v>
      </c>
      <c r="C207" s="14" t="s">
        <v>454</v>
      </c>
      <c r="D207" s="15" t="s">
        <v>520</v>
      </c>
      <c r="E207" s="14">
        <f t="shared" si="2"/>
        <v>2</v>
      </c>
      <c r="F207" s="14"/>
      <c r="G207" s="14"/>
      <c r="H207" s="14"/>
      <c r="I207" s="1"/>
    </row>
    <row r="208" spans="1:9" ht="38.25" x14ac:dyDescent="0.2">
      <c r="A208" s="14" t="s">
        <v>330</v>
      </c>
      <c r="B208" s="15" t="s">
        <v>394</v>
      </c>
      <c r="C208" s="14" t="s">
        <v>454</v>
      </c>
      <c r="D208" s="15" t="s">
        <v>520</v>
      </c>
      <c r="E208" s="14">
        <f t="shared" si="2"/>
        <v>2</v>
      </c>
      <c r="F208" s="14"/>
      <c r="G208" s="14"/>
      <c r="H208" s="14"/>
      <c r="I208" s="1"/>
    </row>
    <row r="209" spans="1:9" ht="38.25" x14ac:dyDescent="0.2">
      <c r="A209" s="14" t="s">
        <v>331</v>
      </c>
      <c r="B209" s="15" t="s">
        <v>538</v>
      </c>
      <c r="C209" s="14" t="s">
        <v>454</v>
      </c>
      <c r="D209" s="15" t="s">
        <v>520</v>
      </c>
      <c r="E209" s="14">
        <f t="shared" si="2"/>
        <v>2</v>
      </c>
      <c r="F209" s="14"/>
      <c r="G209" s="14"/>
      <c r="H209" s="14"/>
      <c r="I209" s="1"/>
    </row>
    <row r="210" spans="1:9" x14ac:dyDescent="0.2">
      <c r="A210" s="16">
        <v>10</v>
      </c>
      <c r="B210" s="17" t="s">
        <v>500</v>
      </c>
      <c r="C210" s="22"/>
      <c r="D210" s="18"/>
      <c r="E210" s="22"/>
      <c r="F210" s="22">
        <f>SUM(F211:F260)</f>
        <v>89</v>
      </c>
      <c r="G210" s="22">
        <f>SUM(G211:G260)</f>
        <v>96</v>
      </c>
      <c r="H210" s="23">
        <f>100*F210/G210</f>
        <v>92.708333333333329</v>
      </c>
      <c r="I210" s="1"/>
    </row>
    <row r="211" spans="1:9" x14ac:dyDescent="0.2">
      <c r="A211" s="11" t="s">
        <v>332</v>
      </c>
      <c r="B211" s="12" t="s">
        <v>499</v>
      </c>
      <c r="C211" s="19"/>
      <c r="D211" s="13"/>
      <c r="E211" s="19"/>
      <c r="F211" s="19">
        <f>SUM(E212)</f>
        <v>1</v>
      </c>
      <c r="G211" s="19">
        <f>COUNTA(E212)*2</f>
        <v>2</v>
      </c>
      <c r="H211" s="19">
        <f>100*F211/G211</f>
        <v>50</v>
      </c>
      <c r="I211" s="1"/>
    </row>
    <row r="212" spans="1:9" ht="38.25" x14ac:dyDescent="0.2">
      <c r="A212" s="14" t="s">
        <v>332</v>
      </c>
      <c r="B212" s="15" t="s">
        <v>395</v>
      </c>
      <c r="C212" s="14" t="s">
        <v>455</v>
      </c>
      <c r="D212" s="15" t="s">
        <v>540</v>
      </c>
      <c r="E212" s="14">
        <f t="shared" si="2"/>
        <v>1</v>
      </c>
      <c r="F212" s="14"/>
      <c r="G212" s="14"/>
      <c r="H212" s="14"/>
      <c r="I212" s="1"/>
    </row>
    <row r="213" spans="1:9" x14ac:dyDescent="0.2">
      <c r="A213" s="11" t="s">
        <v>501</v>
      </c>
      <c r="B213" s="12" t="s">
        <v>502</v>
      </c>
      <c r="C213" s="19"/>
      <c r="D213" s="13"/>
      <c r="E213" s="19"/>
      <c r="F213" s="19">
        <f>SUM(E214:E260)</f>
        <v>88</v>
      </c>
      <c r="G213" s="19">
        <f>COUNTA(E214:E260)*2</f>
        <v>94</v>
      </c>
      <c r="H213" s="24">
        <f>100*F213/G213</f>
        <v>93.61702127659575</v>
      </c>
      <c r="I213" s="1"/>
    </row>
    <row r="214" spans="1:9" ht="25.5" x14ac:dyDescent="0.2">
      <c r="A214" s="14" t="s">
        <v>333</v>
      </c>
      <c r="B214" s="15" t="s">
        <v>396</v>
      </c>
      <c r="C214" s="14" t="s">
        <v>454</v>
      </c>
      <c r="D214" s="15" t="s">
        <v>539</v>
      </c>
      <c r="E214" s="14">
        <f t="shared" si="2"/>
        <v>2</v>
      </c>
      <c r="F214" s="14"/>
      <c r="G214" s="14"/>
      <c r="H214" s="14"/>
      <c r="I214" s="1"/>
    </row>
    <row r="215" spans="1:9" ht="38.25" x14ac:dyDescent="0.2">
      <c r="A215" s="14" t="s">
        <v>334</v>
      </c>
      <c r="B215" s="15" t="s">
        <v>397</v>
      </c>
      <c r="C215" s="14" t="s">
        <v>454</v>
      </c>
      <c r="D215" s="15" t="s">
        <v>541</v>
      </c>
      <c r="E215" s="14">
        <f t="shared" si="2"/>
        <v>2</v>
      </c>
      <c r="F215" s="14"/>
      <c r="G215" s="14"/>
      <c r="H215" s="14"/>
      <c r="I215" s="1"/>
    </row>
    <row r="216" spans="1:9" ht="38.25" x14ac:dyDescent="0.2">
      <c r="A216" s="14" t="s">
        <v>335</v>
      </c>
      <c r="B216" s="15" t="s">
        <v>398</v>
      </c>
      <c r="C216" s="14" t="s">
        <v>454</v>
      </c>
      <c r="D216" s="15" t="s">
        <v>510</v>
      </c>
      <c r="E216" s="14">
        <f t="shared" si="2"/>
        <v>2</v>
      </c>
      <c r="F216" s="14"/>
      <c r="G216" s="14"/>
      <c r="H216" s="14"/>
      <c r="I216" s="1"/>
    </row>
    <row r="217" spans="1:9" ht="25.5" x14ac:dyDescent="0.2">
      <c r="A217" s="14" t="s">
        <v>336</v>
      </c>
      <c r="B217" s="15" t="s">
        <v>399</v>
      </c>
      <c r="C217" s="14" t="s">
        <v>454</v>
      </c>
      <c r="D217" s="15" t="s">
        <v>529</v>
      </c>
      <c r="E217" s="14">
        <f t="shared" si="2"/>
        <v>2</v>
      </c>
      <c r="F217" s="14"/>
      <c r="G217" s="14"/>
      <c r="H217" s="14"/>
      <c r="I217" s="1"/>
    </row>
    <row r="218" spans="1:9" ht="25.5" x14ac:dyDescent="0.2">
      <c r="A218" s="14" t="s">
        <v>337</v>
      </c>
      <c r="B218" s="15" t="s">
        <v>400</v>
      </c>
      <c r="C218" s="14" t="s">
        <v>454</v>
      </c>
      <c r="D218" s="15" t="s">
        <v>529</v>
      </c>
      <c r="E218" s="14">
        <f t="shared" si="2"/>
        <v>2</v>
      </c>
      <c r="F218" s="14"/>
      <c r="G218" s="14"/>
      <c r="H218" s="14"/>
      <c r="I218" s="1"/>
    </row>
    <row r="219" spans="1:9" ht="25.5" x14ac:dyDescent="0.2">
      <c r="A219" s="14" t="s">
        <v>402</v>
      </c>
      <c r="B219" s="15" t="s">
        <v>401</v>
      </c>
      <c r="C219" s="14" t="s">
        <v>454</v>
      </c>
      <c r="D219" s="15" t="s">
        <v>529</v>
      </c>
      <c r="E219" s="14">
        <f t="shared" si="2"/>
        <v>2</v>
      </c>
      <c r="F219" s="14"/>
      <c r="G219" s="14"/>
      <c r="H219" s="14"/>
      <c r="I219" s="1"/>
    </row>
    <row r="220" spans="1:9" ht="25.5" x14ac:dyDescent="0.2">
      <c r="A220" s="14" t="s">
        <v>403</v>
      </c>
      <c r="B220" s="15" t="s">
        <v>409</v>
      </c>
      <c r="C220" s="14" t="s">
        <v>454</v>
      </c>
      <c r="D220" s="15" t="s">
        <v>529</v>
      </c>
      <c r="E220" s="14">
        <f t="shared" si="2"/>
        <v>2</v>
      </c>
      <c r="F220" s="14"/>
      <c r="G220" s="14"/>
      <c r="H220" s="14"/>
      <c r="I220" s="1"/>
    </row>
    <row r="221" spans="1:9" ht="38.25" x14ac:dyDescent="0.2">
      <c r="A221" s="14" t="s">
        <v>404</v>
      </c>
      <c r="B221" s="15" t="s">
        <v>410</v>
      </c>
      <c r="C221" s="14" t="s">
        <v>454</v>
      </c>
      <c r="D221" s="15" t="s">
        <v>529</v>
      </c>
      <c r="E221" s="14">
        <f t="shared" si="2"/>
        <v>2</v>
      </c>
      <c r="F221" s="14"/>
      <c r="G221" s="14"/>
      <c r="H221" s="14"/>
      <c r="I221" s="1"/>
    </row>
    <row r="222" spans="1:9" ht="25.5" x14ac:dyDescent="0.2">
      <c r="A222" s="14" t="s">
        <v>405</v>
      </c>
      <c r="B222" s="15" t="s">
        <v>411</v>
      </c>
      <c r="C222" s="14" t="s">
        <v>454</v>
      </c>
      <c r="D222" s="15" t="s">
        <v>529</v>
      </c>
      <c r="E222" s="14">
        <f t="shared" si="2"/>
        <v>2</v>
      </c>
      <c r="F222" s="14"/>
      <c r="G222" s="14"/>
      <c r="H222" s="14"/>
      <c r="I222" s="1"/>
    </row>
    <row r="223" spans="1:9" ht="25.5" x14ac:dyDescent="0.2">
      <c r="A223" s="14" t="s">
        <v>406</v>
      </c>
      <c r="B223" s="15" t="s">
        <v>412</v>
      </c>
      <c r="C223" s="14" t="s">
        <v>454</v>
      </c>
      <c r="D223" s="15" t="s">
        <v>529</v>
      </c>
      <c r="E223" s="14">
        <f t="shared" ref="E223:E261" si="3">IF(C223="","",IF(C223="CT",2,IF(C223="CP",1,IF(C223="SC",0,""))))</f>
        <v>2</v>
      </c>
      <c r="F223" s="14"/>
      <c r="G223" s="14"/>
      <c r="H223" s="14"/>
      <c r="I223" s="1"/>
    </row>
    <row r="224" spans="1:9" ht="38.25" x14ac:dyDescent="0.2">
      <c r="A224" s="14" t="s">
        <v>407</v>
      </c>
      <c r="B224" s="15" t="s">
        <v>413</v>
      </c>
      <c r="C224" s="14" t="s">
        <v>454</v>
      </c>
      <c r="D224" s="15" t="s">
        <v>529</v>
      </c>
      <c r="E224" s="14">
        <f t="shared" si="3"/>
        <v>2</v>
      </c>
      <c r="F224" s="14"/>
      <c r="G224" s="14"/>
      <c r="H224" s="14"/>
      <c r="I224" s="1"/>
    </row>
    <row r="225" spans="1:9" ht="25.5" x14ac:dyDescent="0.2">
      <c r="A225" s="14" t="s">
        <v>408</v>
      </c>
      <c r="B225" s="15" t="s">
        <v>414</v>
      </c>
      <c r="C225" s="14" t="s">
        <v>454</v>
      </c>
      <c r="D225" s="15" t="s">
        <v>529</v>
      </c>
      <c r="E225" s="14">
        <f t="shared" si="3"/>
        <v>2</v>
      </c>
      <c r="F225" s="14"/>
      <c r="G225" s="14"/>
      <c r="H225" s="14"/>
      <c r="I225" s="1"/>
    </row>
    <row r="226" spans="1:9" ht="25.5" x14ac:dyDescent="0.2">
      <c r="A226" s="14" t="s">
        <v>338</v>
      </c>
      <c r="B226" s="15" t="s">
        <v>415</v>
      </c>
      <c r="C226" s="14" t="s">
        <v>454</v>
      </c>
      <c r="D226" s="15" t="s">
        <v>529</v>
      </c>
      <c r="E226" s="14">
        <f t="shared" si="3"/>
        <v>2</v>
      </c>
      <c r="F226" s="14"/>
      <c r="G226" s="14"/>
      <c r="H226" s="14"/>
      <c r="I226" s="1"/>
    </row>
    <row r="227" spans="1:9" ht="25.5" x14ac:dyDescent="0.2">
      <c r="A227" s="14" t="s">
        <v>339</v>
      </c>
      <c r="B227" s="15" t="s">
        <v>416</v>
      </c>
      <c r="C227" s="14" t="s">
        <v>454</v>
      </c>
      <c r="D227" s="15" t="s">
        <v>542</v>
      </c>
      <c r="E227" s="14">
        <f t="shared" si="3"/>
        <v>2</v>
      </c>
      <c r="F227" s="14"/>
      <c r="G227" s="14"/>
      <c r="H227" s="14"/>
      <c r="I227" s="1"/>
    </row>
    <row r="228" spans="1:9" ht="25.5" x14ac:dyDescent="0.2">
      <c r="A228" s="14" t="s">
        <v>340</v>
      </c>
      <c r="B228" s="15" t="s">
        <v>417</v>
      </c>
      <c r="C228" s="14" t="s">
        <v>454</v>
      </c>
      <c r="D228" s="15" t="s">
        <v>544</v>
      </c>
      <c r="E228" s="14">
        <f t="shared" si="3"/>
        <v>2</v>
      </c>
      <c r="F228" s="14"/>
      <c r="G228" s="14"/>
      <c r="H228" s="14"/>
      <c r="I228" s="1"/>
    </row>
    <row r="229" spans="1:9" ht="25.5" x14ac:dyDescent="0.2">
      <c r="A229" s="14" t="s">
        <v>341</v>
      </c>
      <c r="B229" s="15" t="s">
        <v>418</v>
      </c>
      <c r="C229" s="14" t="s">
        <v>454</v>
      </c>
      <c r="D229" s="15" t="s">
        <v>543</v>
      </c>
      <c r="E229" s="14">
        <f t="shared" si="3"/>
        <v>2</v>
      </c>
      <c r="F229" s="14"/>
      <c r="G229" s="14"/>
      <c r="H229" s="14"/>
      <c r="I229" s="1"/>
    </row>
    <row r="230" spans="1:9" ht="25.5" x14ac:dyDescent="0.2">
      <c r="A230" s="14" t="s">
        <v>342</v>
      </c>
      <c r="B230" s="15" t="s">
        <v>419</v>
      </c>
      <c r="C230" s="14" t="s">
        <v>456</v>
      </c>
      <c r="D230" s="15" t="s">
        <v>504</v>
      </c>
      <c r="E230" s="14">
        <f t="shared" si="3"/>
        <v>0</v>
      </c>
      <c r="F230" s="14"/>
      <c r="G230" s="14"/>
      <c r="H230" s="14"/>
      <c r="I230" s="1"/>
    </row>
    <row r="231" spans="1:9" ht="38.25" x14ac:dyDescent="0.2">
      <c r="A231" s="14" t="s">
        <v>343</v>
      </c>
      <c r="B231" s="15" t="s">
        <v>420</v>
      </c>
      <c r="C231" s="14" t="s">
        <v>454</v>
      </c>
      <c r="D231" s="15" t="s">
        <v>545</v>
      </c>
      <c r="E231" s="14">
        <f t="shared" si="3"/>
        <v>2</v>
      </c>
      <c r="F231" s="14"/>
      <c r="G231" s="14"/>
      <c r="H231" s="14"/>
      <c r="I231" s="1"/>
    </row>
    <row r="232" spans="1:9" ht="38.25" x14ac:dyDescent="0.2">
      <c r="A232" s="14" t="s">
        <v>344</v>
      </c>
      <c r="B232" s="15" t="s">
        <v>421</v>
      </c>
      <c r="C232" s="14" t="s">
        <v>454</v>
      </c>
      <c r="D232" s="15" t="s">
        <v>545</v>
      </c>
      <c r="E232" s="14">
        <f t="shared" si="3"/>
        <v>2</v>
      </c>
      <c r="F232" s="14"/>
      <c r="G232" s="14"/>
      <c r="H232" s="14"/>
      <c r="I232" s="1"/>
    </row>
    <row r="233" spans="1:9" ht="25.5" x14ac:dyDescent="0.2">
      <c r="A233" s="14" t="s">
        <v>345</v>
      </c>
      <c r="B233" s="15" t="s">
        <v>422</v>
      </c>
      <c r="C233" s="14" t="s">
        <v>454</v>
      </c>
      <c r="D233" s="15" t="s">
        <v>546</v>
      </c>
      <c r="E233" s="14">
        <f t="shared" si="3"/>
        <v>2</v>
      </c>
      <c r="F233" s="14"/>
      <c r="G233" s="14"/>
      <c r="H233" s="14"/>
      <c r="I233" s="1"/>
    </row>
    <row r="234" spans="1:9" ht="38.25" x14ac:dyDescent="0.2">
      <c r="A234" s="14" t="s">
        <v>346</v>
      </c>
      <c r="B234" s="15" t="s">
        <v>423</v>
      </c>
      <c r="C234" s="14" t="s">
        <v>454</v>
      </c>
      <c r="D234" s="15" t="s">
        <v>545</v>
      </c>
      <c r="E234" s="14">
        <f t="shared" si="3"/>
        <v>2</v>
      </c>
      <c r="F234" s="14"/>
      <c r="G234" s="14"/>
      <c r="H234" s="14"/>
      <c r="I234" s="1"/>
    </row>
    <row r="235" spans="1:9" ht="38.25" x14ac:dyDescent="0.2">
      <c r="A235" s="14" t="s">
        <v>347</v>
      </c>
      <c r="B235" s="15" t="s">
        <v>424</v>
      </c>
      <c r="C235" s="14" t="s">
        <v>455</v>
      </c>
      <c r="D235" s="15" t="s">
        <v>545</v>
      </c>
      <c r="E235" s="14">
        <f t="shared" si="3"/>
        <v>1</v>
      </c>
      <c r="F235" s="14"/>
      <c r="G235" s="14"/>
      <c r="H235" s="14"/>
      <c r="I235" s="1"/>
    </row>
    <row r="236" spans="1:9" ht="38.25" x14ac:dyDescent="0.2">
      <c r="A236" s="14" t="s">
        <v>348</v>
      </c>
      <c r="B236" s="15" t="s">
        <v>425</v>
      </c>
      <c r="C236" s="14" t="s">
        <v>454</v>
      </c>
      <c r="D236" s="15" t="s">
        <v>545</v>
      </c>
      <c r="E236" s="14">
        <f t="shared" si="3"/>
        <v>2</v>
      </c>
      <c r="F236" s="14"/>
      <c r="G236" s="14"/>
      <c r="H236" s="14"/>
      <c r="I236" s="1"/>
    </row>
    <row r="237" spans="1:9" ht="38.25" x14ac:dyDescent="0.2">
      <c r="A237" s="14" t="s">
        <v>349</v>
      </c>
      <c r="B237" s="15" t="s">
        <v>426</v>
      </c>
      <c r="C237" s="14" t="s">
        <v>456</v>
      </c>
      <c r="D237" s="15" t="s">
        <v>504</v>
      </c>
      <c r="E237" s="14">
        <f t="shared" si="3"/>
        <v>0</v>
      </c>
      <c r="F237" s="14"/>
      <c r="G237" s="14"/>
      <c r="H237" s="14"/>
      <c r="I237" s="1"/>
    </row>
    <row r="238" spans="1:9" ht="38.25" x14ac:dyDescent="0.2">
      <c r="A238" s="14" t="s">
        <v>350</v>
      </c>
      <c r="B238" s="15" t="s">
        <v>427</v>
      </c>
      <c r="C238" s="14" t="s">
        <v>454</v>
      </c>
      <c r="D238" s="15" t="s">
        <v>545</v>
      </c>
      <c r="E238" s="14">
        <f t="shared" si="3"/>
        <v>2</v>
      </c>
      <c r="F238" s="14"/>
      <c r="G238" s="14"/>
      <c r="H238" s="14"/>
      <c r="I238" s="1"/>
    </row>
    <row r="239" spans="1:9" ht="25.5" x14ac:dyDescent="0.2">
      <c r="A239" s="14" t="s">
        <v>351</v>
      </c>
      <c r="B239" s="15" t="s">
        <v>428</v>
      </c>
      <c r="C239" s="14" t="s">
        <v>454</v>
      </c>
      <c r="D239" s="15" t="s">
        <v>544</v>
      </c>
      <c r="E239" s="14">
        <f t="shared" si="3"/>
        <v>2</v>
      </c>
      <c r="F239" s="14"/>
      <c r="G239" s="14"/>
      <c r="H239" s="14"/>
      <c r="I239" s="1"/>
    </row>
    <row r="240" spans="1:9" ht="38.25" x14ac:dyDescent="0.2">
      <c r="A240" s="14" t="s">
        <v>352</v>
      </c>
      <c r="B240" s="15" t="s">
        <v>429</v>
      </c>
      <c r="C240" s="14" t="s">
        <v>454</v>
      </c>
      <c r="D240" s="15" t="s">
        <v>544</v>
      </c>
      <c r="E240" s="14">
        <f t="shared" si="3"/>
        <v>2</v>
      </c>
      <c r="F240" s="14"/>
      <c r="G240" s="14"/>
      <c r="H240" s="14"/>
      <c r="I240" s="1"/>
    </row>
    <row r="241" spans="1:9" ht="25.5" x14ac:dyDescent="0.2">
      <c r="A241" s="14" t="s">
        <v>353</v>
      </c>
      <c r="B241" s="15" t="s">
        <v>430</v>
      </c>
      <c r="C241" s="14" t="s">
        <v>454</v>
      </c>
      <c r="D241" s="15" t="s">
        <v>544</v>
      </c>
      <c r="E241" s="14">
        <f t="shared" si="3"/>
        <v>2</v>
      </c>
      <c r="F241" s="14"/>
      <c r="G241" s="14"/>
      <c r="H241" s="14"/>
      <c r="I241" s="1"/>
    </row>
    <row r="242" spans="1:9" ht="51" x14ac:dyDescent="0.2">
      <c r="A242" s="14" t="s">
        <v>354</v>
      </c>
      <c r="B242" s="15" t="s">
        <v>431</v>
      </c>
      <c r="C242" s="14" t="s">
        <v>455</v>
      </c>
      <c r="D242" s="15" t="s">
        <v>547</v>
      </c>
      <c r="E242" s="14">
        <f t="shared" si="3"/>
        <v>1</v>
      </c>
      <c r="F242" s="14"/>
      <c r="G242" s="14"/>
      <c r="H242" s="14"/>
      <c r="I242" s="1"/>
    </row>
    <row r="243" spans="1:9" x14ac:dyDescent="0.2">
      <c r="A243" s="14" t="s">
        <v>355</v>
      </c>
      <c r="B243" s="15" t="s">
        <v>432</v>
      </c>
      <c r="C243" s="14" t="s">
        <v>454</v>
      </c>
      <c r="D243" s="15" t="s">
        <v>548</v>
      </c>
      <c r="E243" s="14">
        <f t="shared" si="3"/>
        <v>2</v>
      </c>
      <c r="F243" s="14"/>
      <c r="G243" s="14"/>
      <c r="H243" s="14"/>
      <c r="I243" s="1"/>
    </row>
    <row r="244" spans="1:9" ht="25.5" x14ac:dyDescent="0.2">
      <c r="A244" s="14" t="s">
        <v>356</v>
      </c>
      <c r="B244" s="15" t="s">
        <v>433</v>
      </c>
      <c r="C244" s="14" t="s">
        <v>454</v>
      </c>
      <c r="D244" s="15" t="s">
        <v>548</v>
      </c>
      <c r="E244" s="14">
        <f t="shared" si="3"/>
        <v>2</v>
      </c>
      <c r="F244" s="14"/>
      <c r="G244" s="14"/>
      <c r="H244" s="14"/>
      <c r="I244" s="1"/>
    </row>
    <row r="245" spans="1:9" ht="38.25" x14ac:dyDescent="0.2">
      <c r="A245" s="14" t="s">
        <v>357</v>
      </c>
      <c r="B245" s="15" t="s">
        <v>434</v>
      </c>
      <c r="C245" s="14" t="s">
        <v>454</v>
      </c>
      <c r="D245" s="15" t="s">
        <v>549</v>
      </c>
      <c r="E245" s="14">
        <f t="shared" si="3"/>
        <v>2</v>
      </c>
      <c r="F245" s="14"/>
      <c r="G245" s="14"/>
      <c r="H245" s="14"/>
      <c r="I245" s="1"/>
    </row>
    <row r="246" spans="1:9" x14ac:dyDescent="0.2">
      <c r="A246" s="14" t="s">
        <v>358</v>
      </c>
      <c r="B246" s="15" t="s">
        <v>435</v>
      </c>
      <c r="C246" s="14" t="s">
        <v>454</v>
      </c>
      <c r="D246" s="15" t="s">
        <v>548</v>
      </c>
      <c r="E246" s="14">
        <f t="shared" si="3"/>
        <v>2</v>
      </c>
      <c r="F246" s="14"/>
      <c r="G246" s="14"/>
      <c r="H246" s="14"/>
      <c r="I246" s="1"/>
    </row>
    <row r="247" spans="1:9" ht="25.5" x14ac:dyDescent="0.2">
      <c r="A247" s="14" t="s">
        <v>359</v>
      </c>
      <c r="B247" s="15" t="s">
        <v>436</v>
      </c>
      <c r="C247" s="14" t="s">
        <v>454</v>
      </c>
      <c r="D247" s="15" t="s">
        <v>520</v>
      </c>
      <c r="E247" s="14">
        <f t="shared" si="3"/>
        <v>2</v>
      </c>
      <c r="F247" s="14"/>
      <c r="G247" s="14"/>
      <c r="H247" s="14"/>
      <c r="I247" s="1"/>
    </row>
    <row r="248" spans="1:9" ht="25.5" x14ac:dyDescent="0.2">
      <c r="A248" s="14" t="s">
        <v>360</v>
      </c>
      <c r="B248" s="15" t="s">
        <v>437</v>
      </c>
      <c r="C248" s="14" t="s">
        <v>454</v>
      </c>
      <c r="D248" s="15" t="s">
        <v>520</v>
      </c>
      <c r="E248" s="14">
        <f t="shared" si="3"/>
        <v>2</v>
      </c>
      <c r="F248" s="14"/>
      <c r="G248" s="14"/>
      <c r="H248" s="14"/>
      <c r="I248" s="1"/>
    </row>
    <row r="249" spans="1:9" ht="25.5" x14ac:dyDescent="0.2">
      <c r="A249" s="14" t="s">
        <v>361</v>
      </c>
      <c r="B249" s="15" t="s">
        <v>438</v>
      </c>
      <c r="C249" s="14" t="s">
        <v>454</v>
      </c>
      <c r="D249" s="15" t="s">
        <v>520</v>
      </c>
      <c r="E249" s="14">
        <f t="shared" si="3"/>
        <v>2</v>
      </c>
      <c r="F249" s="14"/>
      <c r="G249" s="14"/>
      <c r="H249" s="14"/>
      <c r="I249" s="1"/>
    </row>
    <row r="250" spans="1:9" ht="25.5" x14ac:dyDescent="0.2">
      <c r="A250" s="14" t="s">
        <v>362</v>
      </c>
      <c r="B250" s="15" t="s">
        <v>439</v>
      </c>
      <c r="C250" s="14" t="s">
        <v>454</v>
      </c>
      <c r="D250" s="15" t="s">
        <v>520</v>
      </c>
      <c r="E250" s="14">
        <f t="shared" si="3"/>
        <v>2</v>
      </c>
      <c r="F250" s="14"/>
      <c r="G250" s="14"/>
      <c r="H250" s="14"/>
      <c r="I250" s="1"/>
    </row>
    <row r="251" spans="1:9" ht="38.25" x14ac:dyDescent="0.2">
      <c r="A251" s="14" t="s">
        <v>363</v>
      </c>
      <c r="B251" s="15" t="s">
        <v>440</v>
      </c>
      <c r="C251" s="14" t="s">
        <v>454</v>
      </c>
      <c r="D251" s="15" t="s">
        <v>520</v>
      </c>
      <c r="E251" s="14">
        <f t="shared" si="3"/>
        <v>2</v>
      </c>
      <c r="F251" s="14"/>
      <c r="G251" s="14"/>
      <c r="H251" s="14"/>
      <c r="I251" s="1"/>
    </row>
    <row r="252" spans="1:9" ht="38.25" x14ac:dyDescent="0.2">
      <c r="A252" s="14" t="s">
        <v>364</v>
      </c>
      <c r="B252" s="15" t="s">
        <v>441</v>
      </c>
      <c r="C252" s="14" t="s">
        <v>454</v>
      </c>
      <c r="D252" s="15" t="s">
        <v>520</v>
      </c>
      <c r="E252" s="14">
        <f t="shared" si="3"/>
        <v>2</v>
      </c>
      <c r="F252" s="14"/>
      <c r="G252" s="14"/>
      <c r="H252" s="14"/>
      <c r="I252" s="1"/>
    </row>
    <row r="253" spans="1:9" ht="25.5" x14ac:dyDescent="0.2">
      <c r="A253" s="14" t="s">
        <v>365</v>
      </c>
      <c r="B253" s="15" t="s">
        <v>442</v>
      </c>
      <c r="C253" s="14" t="s">
        <v>454</v>
      </c>
      <c r="D253" s="15" t="s">
        <v>520</v>
      </c>
      <c r="E253" s="14">
        <f t="shared" si="3"/>
        <v>2</v>
      </c>
      <c r="F253" s="14"/>
      <c r="G253" s="14"/>
      <c r="H253" s="14"/>
      <c r="I253" s="1"/>
    </row>
    <row r="254" spans="1:9" ht="25.5" x14ac:dyDescent="0.2">
      <c r="A254" s="14" t="s">
        <v>366</v>
      </c>
      <c r="B254" s="15" t="s">
        <v>443</v>
      </c>
      <c r="C254" s="14" t="s">
        <v>454</v>
      </c>
      <c r="D254" s="15" t="s">
        <v>520</v>
      </c>
      <c r="E254" s="14">
        <f t="shared" si="3"/>
        <v>2</v>
      </c>
      <c r="F254" s="14"/>
      <c r="G254" s="14"/>
      <c r="H254" s="14"/>
      <c r="I254" s="1"/>
    </row>
    <row r="255" spans="1:9" ht="38.25" x14ac:dyDescent="0.2">
      <c r="A255" s="14" t="s">
        <v>367</v>
      </c>
      <c r="B255" s="15" t="s">
        <v>444</v>
      </c>
      <c r="C255" s="14" t="s">
        <v>454</v>
      </c>
      <c r="D255" s="15" t="s">
        <v>520</v>
      </c>
      <c r="E255" s="14">
        <f t="shared" si="3"/>
        <v>2</v>
      </c>
      <c r="F255" s="14"/>
      <c r="G255" s="14"/>
      <c r="H255" s="14"/>
      <c r="I255" s="1"/>
    </row>
    <row r="256" spans="1:9" ht="38.25" x14ac:dyDescent="0.2">
      <c r="A256" s="14" t="s">
        <v>368</v>
      </c>
      <c r="B256" s="15" t="s">
        <v>445</v>
      </c>
      <c r="C256" s="14" t="s">
        <v>454</v>
      </c>
      <c r="D256" s="15" t="s">
        <v>520</v>
      </c>
      <c r="E256" s="14">
        <f t="shared" si="3"/>
        <v>2</v>
      </c>
      <c r="F256" s="14"/>
      <c r="G256" s="14"/>
      <c r="H256" s="14"/>
      <c r="I256" s="1"/>
    </row>
    <row r="257" spans="1:9" ht="38.25" x14ac:dyDescent="0.2">
      <c r="A257" s="14" t="s">
        <v>369</v>
      </c>
      <c r="B257" s="15" t="s">
        <v>446</v>
      </c>
      <c r="C257" s="14" t="s">
        <v>454</v>
      </c>
      <c r="D257" s="15" t="s">
        <v>520</v>
      </c>
      <c r="E257" s="14">
        <f t="shared" si="3"/>
        <v>2</v>
      </c>
      <c r="F257" s="14"/>
      <c r="G257" s="14"/>
      <c r="H257" s="14"/>
      <c r="I257" s="1"/>
    </row>
    <row r="258" spans="1:9" ht="25.5" x14ac:dyDescent="0.2">
      <c r="A258" s="14" t="s">
        <v>370</v>
      </c>
      <c r="B258" s="15" t="s">
        <v>447</v>
      </c>
      <c r="C258" s="14" t="s">
        <v>454</v>
      </c>
      <c r="D258" s="15" t="s">
        <v>520</v>
      </c>
      <c r="E258" s="14">
        <f t="shared" si="3"/>
        <v>2</v>
      </c>
      <c r="F258" s="14"/>
      <c r="G258" s="14"/>
      <c r="H258" s="14"/>
      <c r="I258" s="1"/>
    </row>
    <row r="259" spans="1:9" ht="25.5" x14ac:dyDescent="0.2">
      <c r="A259" s="14" t="s">
        <v>371</v>
      </c>
      <c r="B259" s="15" t="s">
        <v>448</v>
      </c>
      <c r="C259" s="14" t="s">
        <v>454</v>
      </c>
      <c r="D259" s="15" t="s">
        <v>520</v>
      </c>
      <c r="E259" s="14">
        <f t="shared" si="3"/>
        <v>2</v>
      </c>
      <c r="F259" s="14"/>
      <c r="G259" s="14"/>
      <c r="H259" s="14"/>
      <c r="I259" s="1"/>
    </row>
    <row r="260" spans="1:9" ht="38.25" x14ac:dyDescent="0.2">
      <c r="A260" s="14" t="s">
        <v>372</v>
      </c>
      <c r="B260" s="15" t="s">
        <v>449</v>
      </c>
      <c r="C260" s="14" t="s">
        <v>454</v>
      </c>
      <c r="D260" s="15" t="s">
        <v>520</v>
      </c>
      <c r="E260" s="14">
        <f t="shared" si="3"/>
        <v>2</v>
      </c>
      <c r="F260" s="14"/>
      <c r="G260" s="14"/>
      <c r="H260" s="14"/>
      <c r="I260" s="1"/>
    </row>
    <row r="261" spans="1:9" x14ac:dyDescent="0.2">
      <c r="E261" s="3" t="str">
        <f t="shared" si="3"/>
        <v/>
      </c>
    </row>
    <row r="262" spans="1:9" x14ac:dyDescent="0.2">
      <c r="D262" s="4" t="s">
        <v>550</v>
      </c>
      <c r="E262" s="3">
        <f>SUM(E3:E260)</f>
        <v>189</v>
      </c>
    </row>
    <row r="263" spans="1:9" x14ac:dyDescent="0.2">
      <c r="D263" s="4" t="s">
        <v>551</v>
      </c>
      <c r="E263" s="3">
        <f>COUNTA(E3:E260)*2</f>
        <v>462</v>
      </c>
    </row>
    <row r="264" spans="1:9" x14ac:dyDescent="0.2">
      <c r="D264" s="5" t="s">
        <v>552</v>
      </c>
      <c r="E264" s="25">
        <f>(1*E262)/E263</f>
        <v>0.40909090909090912</v>
      </c>
    </row>
  </sheetData>
  <dataValidations count="1">
    <dataValidation type="list" allowBlank="1" showInputMessage="1" showErrorMessage="1" sqref="C3:C1048576">
      <formula1>"CT,CP,SC"</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9"/>
  <sheetViews>
    <sheetView workbookViewId="0"/>
  </sheetViews>
  <sheetFormatPr baseColWidth="10" defaultRowHeight="15" x14ac:dyDescent="0.25"/>
  <cols>
    <col min="1" max="1" width="11.42578125" style="43"/>
    <col min="2" max="2" width="46.42578125" style="36" bestFit="1" customWidth="1"/>
    <col min="3" max="3" width="13.7109375" style="36" bestFit="1" customWidth="1"/>
    <col min="4" max="5" width="11.42578125" style="36"/>
    <col min="6" max="6" width="51.140625" style="36" bestFit="1" customWidth="1"/>
    <col min="7" max="7" width="13.7109375" style="36" bestFit="1" customWidth="1"/>
    <col min="8" max="9" width="11.42578125" style="36"/>
    <col min="10" max="10" width="48.5703125" style="44" customWidth="1"/>
    <col min="11" max="11" width="13.7109375" style="36" bestFit="1" customWidth="1"/>
    <col min="12" max="13" width="11.42578125" style="36"/>
    <col min="14" max="14" width="40.85546875" style="44" customWidth="1"/>
    <col min="15" max="15" width="13.7109375" style="36" bestFit="1" customWidth="1"/>
    <col min="16" max="17" width="11.42578125" style="36"/>
    <col min="18" max="18" width="54.5703125" style="36" bestFit="1" customWidth="1"/>
    <col min="19" max="19" width="13.7109375" style="36" bestFit="1" customWidth="1"/>
    <col min="20" max="21" width="11.42578125" style="36"/>
    <col min="22" max="22" width="51.42578125" style="36" bestFit="1" customWidth="1"/>
    <col min="23" max="23" width="13.7109375" style="36" bestFit="1" customWidth="1"/>
    <col min="24" max="25" width="11.42578125" style="36"/>
    <col min="26" max="26" width="40.42578125" style="36" bestFit="1" customWidth="1"/>
    <col min="27" max="27" width="15.140625" style="36" customWidth="1"/>
    <col min="28" max="29" width="11.42578125" style="36"/>
  </cols>
  <sheetData>
    <row r="1" spans="1:28" x14ac:dyDescent="0.25">
      <c r="A1" s="27" t="s">
        <v>555</v>
      </c>
      <c r="B1" s="27" t="s">
        <v>553</v>
      </c>
      <c r="C1" s="27" t="s">
        <v>554</v>
      </c>
      <c r="D1" s="28"/>
      <c r="E1" s="29" t="s">
        <v>555</v>
      </c>
      <c r="F1" s="29" t="s">
        <v>556</v>
      </c>
      <c r="G1" s="29" t="s">
        <v>554</v>
      </c>
      <c r="H1" s="28"/>
      <c r="I1" s="29" t="s">
        <v>555</v>
      </c>
      <c r="J1" s="30" t="s">
        <v>556</v>
      </c>
      <c r="K1" s="29" t="s">
        <v>554</v>
      </c>
      <c r="L1" s="28"/>
      <c r="M1" s="31" t="s">
        <v>555</v>
      </c>
      <c r="N1" s="32" t="s">
        <v>556</v>
      </c>
      <c r="O1" s="31" t="s">
        <v>554</v>
      </c>
      <c r="P1" s="28"/>
      <c r="Q1" s="33" t="s">
        <v>555</v>
      </c>
      <c r="R1" s="34" t="s">
        <v>556</v>
      </c>
      <c r="S1" s="33" t="s">
        <v>554</v>
      </c>
      <c r="T1" s="28"/>
      <c r="U1" s="27" t="s">
        <v>555</v>
      </c>
      <c r="V1" s="35" t="s">
        <v>556</v>
      </c>
      <c r="W1" s="27" t="s">
        <v>554</v>
      </c>
      <c r="X1" s="28"/>
      <c r="Y1" s="27" t="s">
        <v>555</v>
      </c>
      <c r="Z1" s="35" t="s">
        <v>556</v>
      </c>
      <c r="AA1" s="27" t="s">
        <v>554</v>
      </c>
      <c r="AB1" s="28"/>
    </row>
    <row r="2" spans="1:28" x14ac:dyDescent="0.25">
      <c r="A2" s="37">
        <f>Lista!A3</f>
        <v>4</v>
      </c>
      <c r="B2" s="37" t="str">
        <f>Lista!B3</f>
        <v>Requisitos generales</v>
      </c>
      <c r="C2" s="37">
        <f>Lista!H3</f>
        <v>55</v>
      </c>
      <c r="D2" s="28"/>
      <c r="E2" s="37" t="str">
        <f>Lista!A4</f>
        <v>4.1</v>
      </c>
      <c r="F2" s="37" t="str">
        <f>Lista!B4</f>
        <v>Temas legales</v>
      </c>
      <c r="G2" s="37">
        <f>Lista!H4</f>
        <v>100</v>
      </c>
      <c r="H2" s="28"/>
      <c r="I2" s="37" t="str">
        <f>Lista!A20</f>
        <v>5.1</v>
      </c>
      <c r="J2" s="38" t="str">
        <f>Lista!B20</f>
        <v>Dirección y estructura de la organización</v>
      </c>
      <c r="K2" s="38">
        <f>Lista!H20</f>
        <v>50</v>
      </c>
      <c r="L2" s="28"/>
      <c r="M2" s="37" t="str">
        <f>Lista!A41</f>
        <v>6.1</v>
      </c>
      <c r="N2" s="38" t="str">
        <f>Lista!B41</f>
        <v>Requisitos generales del personal</v>
      </c>
      <c r="O2" s="37">
        <f>Lista!H41</f>
        <v>68.75</v>
      </c>
      <c r="P2" s="28"/>
      <c r="Q2" s="37" t="str">
        <f>Lista!A72</f>
        <v>7.1</v>
      </c>
      <c r="R2" s="37" t="str">
        <f>Lista!B72</f>
        <v>Registros de solicitantes, candidatos y personas certificadas</v>
      </c>
      <c r="S2" s="39">
        <f>Lista!H72</f>
        <v>33.333333333333336</v>
      </c>
      <c r="T2" s="28"/>
      <c r="U2" s="37" t="str">
        <f>Lista!A121</f>
        <v>9.1</v>
      </c>
      <c r="V2" s="37" t="str">
        <f>Lista!B121</f>
        <v>Proceso de solicitud</v>
      </c>
      <c r="W2" s="37">
        <f>Lista!H121</f>
        <v>0</v>
      </c>
      <c r="X2" s="28"/>
      <c r="Y2" s="37" t="str">
        <f>Lista!A211</f>
        <v>10.1</v>
      </c>
      <c r="Z2" s="37" t="str">
        <f>Lista!B211</f>
        <v>Generalidades</v>
      </c>
      <c r="AA2" s="37">
        <f>Lista!H211</f>
        <v>50</v>
      </c>
      <c r="AB2" s="28"/>
    </row>
    <row r="3" spans="1:28" ht="30" x14ac:dyDescent="0.25">
      <c r="A3" s="37">
        <f>Lista!A19</f>
        <v>5</v>
      </c>
      <c r="B3" s="37" t="str">
        <f>Lista!B19</f>
        <v>Requisitos relativos a la estructura</v>
      </c>
      <c r="C3" s="39">
        <f>Lista!H19</f>
        <v>33.333333333333336</v>
      </c>
      <c r="D3" s="28"/>
      <c r="E3" s="37" t="str">
        <f>Lista!A6</f>
        <v>4.2</v>
      </c>
      <c r="F3" s="37" t="str">
        <f>Lista!B6</f>
        <v>Responsabilidad en materia de decisión de certificación</v>
      </c>
      <c r="G3" s="37">
        <f>Lista!H6</f>
        <v>0</v>
      </c>
      <c r="H3" s="28"/>
      <c r="I3" s="37" t="str">
        <f>Lista!A31</f>
        <v>5.2</v>
      </c>
      <c r="J3" s="38" t="str">
        <f>Lista!B31</f>
        <v>Estructura del organismo de certificación en relación con las actividades de formación</v>
      </c>
      <c r="K3" s="40">
        <f>Lista!H31</f>
        <v>12.5</v>
      </c>
      <c r="L3" s="28"/>
      <c r="M3" s="37" t="str">
        <f>Lista!A50</f>
        <v>6.2</v>
      </c>
      <c r="N3" s="38" t="str">
        <f>Lista!B50</f>
        <v>Personal que interviene en las actividades de certificación</v>
      </c>
      <c r="O3" s="39">
        <f>Lista!H50</f>
        <v>27.272727272727273</v>
      </c>
      <c r="P3" s="28"/>
      <c r="Q3" s="37" t="str">
        <f>Lista!A76</f>
        <v>7.2</v>
      </c>
      <c r="R3" s="37" t="str">
        <f>Lista!B76</f>
        <v>Información pública</v>
      </c>
      <c r="S3" s="37">
        <f>Lista!H76</f>
        <v>25</v>
      </c>
      <c r="T3" s="28"/>
      <c r="U3" s="37" t="str">
        <f>Lista!A130</f>
        <v>9.2</v>
      </c>
      <c r="V3" s="37" t="str">
        <f>Lista!B130</f>
        <v>Proceso de evaluación</v>
      </c>
      <c r="W3" s="37">
        <f>Lista!H130</f>
        <v>0</v>
      </c>
      <c r="X3" s="28"/>
      <c r="Y3" s="37" t="str">
        <f>Lista!A213</f>
        <v>10.2</v>
      </c>
      <c r="Z3" s="37" t="str">
        <f>Lista!B213</f>
        <v>Requisitos generales del sistema de gestión</v>
      </c>
      <c r="AA3" s="39">
        <f>Lista!H213</f>
        <v>93.61702127659575</v>
      </c>
      <c r="AB3" s="28"/>
    </row>
    <row r="4" spans="1:28" x14ac:dyDescent="0.25">
      <c r="A4" s="37">
        <f>Lista!A40</f>
        <v>6</v>
      </c>
      <c r="B4" s="37" t="str">
        <f>Lista!B40</f>
        <v>Requisitos relativos a los recursos</v>
      </c>
      <c r="C4" s="39">
        <f>Lista!H40</f>
        <v>51.92307692307692</v>
      </c>
      <c r="D4" s="28"/>
      <c r="E4" s="37" t="str">
        <f>Lista!A8</f>
        <v>4.3</v>
      </c>
      <c r="F4" s="37" t="str">
        <f>Lista!B8</f>
        <v>Gestión de la imparcialidad</v>
      </c>
      <c r="G4" s="37">
        <f>Lista!H8</f>
        <v>43.75</v>
      </c>
      <c r="H4" s="28"/>
      <c r="I4" s="28"/>
      <c r="J4" s="41"/>
      <c r="K4" s="28"/>
      <c r="L4" s="28"/>
      <c r="M4" s="37" t="str">
        <f>Lista!A62</f>
        <v>6.3</v>
      </c>
      <c r="N4" s="37" t="str">
        <f>Lista!B62</f>
        <v>Contratación externa</v>
      </c>
      <c r="O4" s="37">
        <f>Lista!H62</f>
        <v>75</v>
      </c>
      <c r="P4" s="28"/>
      <c r="Q4" s="37" t="str">
        <f>Lista!A81</f>
        <v>7.3</v>
      </c>
      <c r="R4" s="37" t="str">
        <f>Lista!B81</f>
        <v>Confidencialidad</v>
      </c>
      <c r="S4" s="37">
        <f>Lista!H81</f>
        <v>50</v>
      </c>
      <c r="T4" s="28"/>
      <c r="U4" s="37" t="str">
        <f>Lista!A137</f>
        <v>9.3</v>
      </c>
      <c r="V4" s="37" t="str">
        <f>Lista!B137</f>
        <v>Proceso del examen</v>
      </c>
      <c r="W4" s="37">
        <f>Lista!H137</f>
        <v>0</v>
      </c>
      <c r="X4" s="28"/>
      <c r="Y4" s="28"/>
      <c r="Z4" s="28"/>
      <c r="AA4" s="28"/>
      <c r="AB4" s="28"/>
    </row>
    <row r="5" spans="1:28" x14ac:dyDescent="0.25">
      <c r="A5" s="37">
        <f>Lista!A71</f>
        <v>7</v>
      </c>
      <c r="B5" s="37" t="str">
        <f>Lista!B71</f>
        <v>Requisitos relativos a los registros y la información</v>
      </c>
      <c r="C5" s="39">
        <f>Lista!H71</f>
        <v>20.833333333333332</v>
      </c>
      <c r="D5" s="28"/>
      <c r="E5" s="37" t="str">
        <f>Lista!A17</f>
        <v>4.4</v>
      </c>
      <c r="F5" s="37" t="str">
        <f>Lista!B17</f>
        <v>Responsabilidad legal y financiamiento</v>
      </c>
      <c r="G5" s="37">
        <f>Lista!H17</f>
        <v>100</v>
      </c>
      <c r="H5" s="28"/>
      <c r="I5" s="28"/>
      <c r="J5" s="41"/>
      <c r="K5" s="28"/>
      <c r="L5" s="28"/>
      <c r="M5" s="37" t="str">
        <f>Lista!A69</f>
        <v>6.4</v>
      </c>
      <c r="N5" s="37" t="str">
        <f>Lista!B69</f>
        <v>Otros recursos</v>
      </c>
      <c r="O5" s="37">
        <f>Lista!H69</f>
        <v>50</v>
      </c>
      <c r="P5" s="28"/>
      <c r="Q5" s="37" t="str">
        <f>Lista!A87</f>
        <v>7.4</v>
      </c>
      <c r="R5" s="37" t="str">
        <f>Lista!B87</f>
        <v>Seguridad</v>
      </c>
      <c r="S5" s="39">
        <f>Lista!H87</f>
        <v>4.166666666666667</v>
      </c>
      <c r="T5" s="28"/>
      <c r="U5" s="37" t="str">
        <f>Lista!A143</f>
        <v>9.4</v>
      </c>
      <c r="V5" s="37" t="str">
        <f>Lista!B143</f>
        <v>Decisión de certificación</v>
      </c>
      <c r="W5" s="39">
        <f>Lista!H143</f>
        <v>23.333333333333332</v>
      </c>
      <c r="X5" s="28"/>
      <c r="Y5" s="28"/>
      <c r="Z5" s="28"/>
      <c r="AA5" s="28"/>
      <c r="AB5" s="28"/>
    </row>
    <row r="6" spans="1:28" x14ac:dyDescent="0.25">
      <c r="A6" s="37">
        <f>Lista!A100</f>
        <v>8</v>
      </c>
      <c r="B6" s="37" t="str">
        <f>Lista!B100</f>
        <v>Esquemas de certificación</v>
      </c>
      <c r="C6" s="37">
        <f>Lista!H100</f>
        <v>0</v>
      </c>
      <c r="D6" s="28"/>
      <c r="E6" s="28"/>
      <c r="F6" s="28"/>
      <c r="G6" s="28"/>
      <c r="H6" s="28"/>
      <c r="I6" s="28"/>
      <c r="J6" s="41"/>
      <c r="K6" s="28"/>
      <c r="L6" s="28"/>
      <c r="M6" s="28"/>
      <c r="N6" s="41"/>
      <c r="O6" s="28"/>
      <c r="P6" s="28"/>
      <c r="Q6" s="28"/>
      <c r="R6" s="28"/>
      <c r="S6" s="28"/>
      <c r="T6" s="28"/>
      <c r="U6" s="37" t="str">
        <f>Lista!A159</f>
        <v>9.5</v>
      </c>
      <c r="V6" s="37" t="str">
        <f>Lista!B159</f>
        <v>Suspender, retirar o reducir el alcance de la certificación</v>
      </c>
      <c r="W6" s="39">
        <f>Lista!H159</f>
        <v>0</v>
      </c>
      <c r="X6" s="28"/>
      <c r="Y6" s="28"/>
      <c r="Z6" s="28"/>
      <c r="AA6" s="28"/>
      <c r="AB6" s="28"/>
    </row>
    <row r="7" spans="1:28" x14ac:dyDescent="0.25">
      <c r="A7" s="37">
        <f>Lista!A120</f>
        <v>9</v>
      </c>
      <c r="B7" s="37" t="str">
        <f>Lista!B120</f>
        <v>Requisitos relativos al proceso de certificación</v>
      </c>
      <c r="C7" s="37">
        <f>Lista!H120</f>
        <v>25</v>
      </c>
      <c r="D7" s="28"/>
      <c r="E7" s="28"/>
      <c r="F7" s="28"/>
      <c r="G7" s="28"/>
      <c r="H7" s="28"/>
      <c r="I7" s="28"/>
      <c r="J7" s="41"/>
      <c r="K7" s="28"/>
      <c r="L7" s="28"/>
      <c r="M7" s="28"/>
      <c r="N7" s="41"/>
      <c r="O7" s="28"/>
      <c r="P7" s="28"/>
      <c r="Q7" s="28"/>
      <c r="R7" s="28"/>
      <c r="S7" s="28"/>
      <c r="T7" s="28"/>
      <c r="U7" s="37" t="str">
        <f>Lista!A164</f>
        <v>9.6</v>
      </c>
      <c r="V7" s="37" t="str">
        <f>Lista!B164</f>
        <v>Proceso de renovación de la certificación</v>
      </c>
      <c r="W7" s="39">
        <f>Lista!H164</f>
        <v>0</v>
      </c>
      <c r="X7" s="28"/>
      <c r="Y7" s="28"/>
      <c r="Z7" s="28"/>
      <c r="AA7" s="28"/>
      <c r="AB7" s="28"/>
    </row>
    <row r="8" spans="1:28" x14ac:dyDescent="0.25">
      <c r="A8" s="37">
        <f>Lista!A210</f>
        <v>10</v>
      </c>
      <c r="B8" s="37" t="str">
        <f>Lista!B210</f>
        <v>Requisitos relativos al sistema de gestión</v>
      </c>
      <c r="C8" s="39">
        <f>Lista!H210</f>
        <v>92.708333333333329</v>
      </c>
      <c r="D8" s="28"/>
      <c r="E8" s="28"/>
      <c r="F8" s="28"/>
      <c r="G8" s="28"/>
      <c r="H8" s="28"/>
      <c r="I8" s="28"/>
      <c r="J8" s="41"/>
      <c r="K8" s="28"/>
      <c r="L8" s="28"/>
      <c r="M8" s="28"/>
      <c r="N8" s="41"/>
      <c r="O8" s="28"/>
      <c r="P8" s="28"/>
      <c r="Q8" s="28"/>
      <c r="R8" s="28"/>
      <c r="S8" s="28"/>
      <c r="T8" s="28"/>
      <c r="U8" s="37" t="str">
        <f>Lista!A178</f>
        <v>9.7</v>
      </c>
      <c r="V8" s="37" t="str">
        <f>Lista!B178</f>
        <v>Uso de certificados, logotipos y marcas</v>
      </c>
      <c r="W8" s="39">
        <f>Lista!H178</f>
        <v>8.3333333333333339</v>
      </c>
      <c r="X8" s="28"/>
      <c r="Y8" s="28"/>
      <c r="Z8" s="28"/>
      <c r="AA8" s="28"/>
      <c r="AB8" s="28"/>
    </row>
    <row r="9" spans="1:28" x14ac:dyDescent="0.25">
      <c r="A9" s="42"/>
      <c r="B9" s="28"/>
      <c r="C9" s="28"/>
      <c r="D9" s="28"/>
      <c r="E9" s="28"/>
      <c r="F9" s="28"/>
      <c r="G9" s="28"/>
      <c r="H9" s="28"/>
      <c r="I9" s="28"/>
      <c r="J9" s="41"/>
      <c r="K9" s="28"/>
      <c r="L9" s="28"/>
      <c r="M9" s="28"/>
      <c r="N9" s="41"/>
      <c r="O9" s="28"/>
      <c r="P9" s="28"/>
      <c r="Q9" s="28"/>
      <c r="R9" s="28"/>
      <c r="S9" s="28"/>
      <c r="T9" s="28"/>
      <c r="U9" s="37" t="str">
        <f>Lista!A185</f>
        <v>9.8</v>
      </c>
      <c r="V9" s="37" t="str">
        <f>Lista!B185</f>
        <v>Apelaciones contra decisiones de certificación</v>
      </c>
      <c r="W9" s="39">
        <f>Lista!H185</f>
        <v>45</v>
      </c>
      <c r="X9" s="28"/>
      <c r="Y9" s="28"/>
      <c r="Z9" s="28"/>
      <c r="AA9" s="28"/>
      <c r="AB9" s="28"/>
    </row>
    <row r="10" spans="1:28" x14ac:dyDescent="0.25">
      <c r="A10" s="42"/>
      <c r="B10" s="28"/>
      <c r="C10" s="28"/>
      <c r="D10" s="28"/>
      <c r="E10" s="28"/>
      <c r="F10" s="28"/>
      <c r="G10" s="28"/>
      <c r="H10" s="28"/>
      <c r="I10" s="28"/>
      <c r="J10" s="41"/>
      <c r="K10" s="28"/>
      <c r="L10" s="28"/>
      <c r="M10" s="28"/>
      <c r="N10" s="41"/>
      <c r="O10" s="28"/>
      <c r="P10" s="28"/>
      <c r="Q10" s="28"/>
      <c r="R10" s="28"/>
      <c r="S10" s="28"/>
      <c r="T10" s="28"/>
      <c r="U10" s="37" t="str">
        <f>Lista!A196</f>
        <v>9.9</v>
      </c>
      <c r="V10" s="37" t="str">
        <f>Lista!B196</f>
        <v>Quejas</v>
      </c>
      <c r="W10" s="39">
        <f>Lista!H196</f>
        <v>88.461538461538467</v>
      </c>
      <c r="X10" s="28"/>
      <c r="Y10" s="28"/>
      <c r="Z10" s="28"/>
      <c r="AA10" s="28"/>
      <c r="AB10" s="28"/>
    </row>
    <row r="11" spans="1:28" x14ac:dyDescent="0.25">
      <c r="A11" s="42"/>
      <c r="B11" s="28"/>
      <c r="C11" s="28"/>
      <c r="D11" s="28"/>
      <c r="E11" s="28"/>
      <c r="F11" s="28"/>
      <c r="G11" s="28"/>
      <c r="H11" s="28"/>
      <c r="I11" s="28"/>
      <c r="J11" s="41"/>
      <c r="K11" s="28"/>
      <c r="L11" s="28"/>
      <c r="M11" s="28"/>
      <c r="N11" s="41"/>
      <c r="O11" s="28"/>
      <c r="P11" s="28"/>
      <c r="Q11" s="28"/>
      <c r="R11" s="28"/>
      <c r="S11" s="28"/>
      <c r="T11" s="28"/>
      <c r="U11" s="28"/>
      <c r="V11" s="28"/>
      <c r="W11" s="28"/>
      <c r="X11" s="28"/>
      <c r="Y11" s="28"/>
      <c r="Z11" s="28"/>
      <c r="AA11" s="28"/>
      <c r="AB11" s="28"/>
    </row>
    <row r="12" spans="1:28" x14ac:dyDescent="0.25">
      <c r="A12" s="42"/>
      <c r="B12" s="28"/>
      <c r="C12" s="28"/>
      <c r="D12" s="28"/>
      <c r="E12" s="28"/>
      <c r="F12" s="28"/>
      <c r="G12" s="28"/>
      <c r="H12" s="28"/>
      <c r="I12" s="28"/>
      <c r="J12" s="41"/>
      <c r="K12" s="28"/>
      <c r="L12" s="28"/>
      <c r="M12" s="28"/>
      <c r="N12" s="41"/>
      <c r="O12" s="28"/>
      <c r="P12" s="28"/>
      <c r="Q12" s="28"/>
      <c r="R12" s="28"/>
      <c r="S12" s="28"/>
      <c r="T12" s="28"/>
      <c r="U12" s="28"/>
      <c r="V12" s="28"/>
      <c r="W12" s="28"/>
      <c r="X12" s="28"/>
      <c r="Y12" s="28"/>
      <c r="Z12" s="28"/>
      <c r="AA12" s="28"/>
      <c r="AB12" s="28"/>
    </row>
    <row r="13" spans="1:28" x14ac:dyDescent="0.25">
      <c r="A13" s="42"/>
      <c r="B13" s="28"/>
      <c r="C13" s="28"/>
      <c r="D13" s="28"/>
      <c r="E13" s="28"/>
      <c r="F13" s="28"/>
      <c r="G13" s="28"/>
      <c r="H13" s="28"/>
      <c r="I13" s="28"/>
      <c r="J13" s="41"/>
      <c r="K13" s="28"/>
      <c r="L13" s="28"/>
      <c r="M13" s="28"/>
      <c r="N13" s="41"/>
      <c r="O13" s="28"/>
      <c r="P13" s="28"/>
      <c r="Q13" s="28"/>
      <c r="R13" s="28"/>
      <c r="S13" s="28"/>
      <c r="T13" s="28"/>
      <c r="U13" s="28"/>
      <c r="V13" s="28"/>
      <c r="W13" s="28"/>
      <c r="X13" s="28"/>
      <c r="Y13" s="28"/>
      <c r="Z13" s="28"/>
      <c r="AA13" s="28"/>
      <c r="AB13" s="28"/>
    </row>
    <row r="14" spans="1:28" x14ac:dyDescent="0.25">
      <c r="A14" s="42"/>
      <c r="B14" s="28"/>
      <c r="C14" s="28"/>
      <c r="D14" s="28"/>
      <c r="E14" s="28"/>
      <c r="F14" s="28"/>
      <c r="G14" s="28"/>
      <c r="H14" s="28"/>
      <c r="I14" s="28"/>
      <c r="J14" s="41"/>
      <c r="K14" s="28"/>
      <c r="L14" s="28"/>
      <c r="M14" s="28"/>
      <c r="N14" s="41"/>
      <c r="O14" s="28"/>
      <c r="P14" s="28"/>
      <c r="Q14" s="28"/>
      <c r="R14" s="28"/>
      <c r="S14" s="28"/>
      <c r="T14" s="28"/>
      <c r="U14" s="28"/>
      <c r="V14" s="28"/>
      <c r="W14" s="28"/>
      <c r="X14" s="28"/>
      <c r="Y14" s="28"/>
      <c r="Z14" s="28"/>
      <c r="AA14" s="28"/>
      <c r="AB14" s="28"/>
    </row>
    <row r="15" spans="1:28" x14ac:dyDescent="0.25">
      <c r="A15" s="42"/>
      <c r="B15" s="28"/>
      <c r="C15" s="28"/>
      <c r="D15" s="28"/>
      <c r="E15" s="28"/>
      <c r="F15" s="28"/>
      <c r="G15" s="28"/>
      <c r="H15" s="28"/>
      <c r="I15" s="28"/>
      <c r="J15" s="41"/>
      <c r="K15" s="28"/>
      <c r="L15" s="28"/>
      <c r="M15" s="28"/>
      <c r="N15" s="41"/>
      <c r="O15" s="28"/>
      <c r="P15" s="28"/>
      <c r="Q15" s="28"/>
      <c r="R15" s="28"/>
      <c r="S15" s="28"/>
      <c r="T15" s="28"/>
      <c r="U15" s="28"/>
      <c r="V15" s="28"/>
      <c r="W15" s="28"/>
      <c r="X15" s="28"/>
      <c r="Y15" s="28"/>
      <c r="Z15" s="28"/>
      <c r="AA15" s="28"/>
      <c r="AB15" s="28"/>
    </row>
    <row r="16" spans="1:28" x14ac:dyDescent="0.25">
      <c r="A16" s="42"/>
      <c r="B16" s="28"/>
      <c r="C16" s="28"/>
      <c r="D16" s="28"/>
      <c r="E16" s="28"/>
      <c r="F16" s="28"/>
      <c r="G16" s="28"/>
      <c r="H16" s="28"/>
      <c r="I16" s="28"/>
      <c r="J16" s="41"/>
      <c r="K16" s="28"/>
      <c r="L16" s="28"/>
      <c r="M16" s="28"/>
      <c r="N16" s="41"/>
      <c r="O16" s="28"/>
      <c r="P16" s="28"/>
      <c r="Q16" s="28"/>
      <c r="R16" s="28"/>
      <c r="S16" s="28"/>
      <c r="T16" s="28"/>
      <c r="U16" s="28"/>
      <c r="V16" s="28"/>
      <c r="W16" s="28"/>
      <c r="X16" s="28"/>
      <c r="Y16" s="28"/>
      <c r="Z16" s="28"/>
      <c r="AA16" s="28"/>
      <c r="AB16" s="28"/>
    </row>
    <row r="17" spans="1:28" x14ac:dyDescent="0.25">
      <c r="A17" s="42"/>
      <c r="B17" s="28"/>
      <c r="C17" s="28"/>
      <c r="D17" s="28"/>
      <c r="E17" s="28"/>
      <c r="F17" s="28"/>
      <c r="G17" s="28"/>
      <c r="H17" s="28"/>
      <c r="I17" s="28"/>
      <c r="J17" s="41"/>
      <c r="K17" s="28"/>
      <c r="L17" s="28"/>
      <c r="M17" s="28"/>
      <c r="N17" s="41"/>
      <c r="O17" s="28"/>
      <c r="P17" s="28"/>
      <c r="Q17" s="28"/>
      <c r="R17" s="28"/>
      <c r="S17" s="28"/>
      <c r="T17" s="28"/>
      <c r="U17" s="28"/>
      <c r="V17" s="28"/>
      <c r="W17" s="28"/>
      <c r="X17" s="28"/>
      <c r="Y17" s="28"/>
      <c r="Z17" s="28"/>
      <c r="AA17" s="28"/>
      <c r="AB17" s="28"/>
    </row>
    <row r="18" spans="1:28" x14ac:dyDescent="0.25">
      <c r="A18" s="42"/>
      <c r="B18" s="28"/>
      <c r="C18" s="28"/>
      <c r="D18" s="28"/>
      <c r="E18" s="28"/>
      <c r="F18" s="28"/>
      <c r="G18" s="28"/>
      <c r="H18" s="28"/>
      <c r="I18" s="28"/>
      <c r="J18" s="41"/>
      <c r="K18" s="28"/>
      <c r="L18" s="28"/>
      <c r="M18" s="28"/>
      <c r="N18" s="41"/>
      <c r="O18" s="28"/>
      <c r="P18" s="28"/>
      <c r="Q18" s="28"/>
      <c r="R18" s="28"/>
      <c r="S18" s="28"/>
      <c r="T18" s="28"/>
      <c r="U18" s="28"/>
      <c r="V18" s="28"/>
      <c r="W18" s="28"/>
      <c r="X18" s="28"/>
      <c r="Y18" s="28"/>
      <c r="Z18" s="28"/>
      <c r="AA18" s="28"/>
      <c r="AB18" s="28"/>
    </row>
    <row r="19" spans="1:28" x14ac:dyDescent="0.25">
      <c r="A19" s="42"/>
      <c r="B19" s="28"/>
      <c r="C19" s="28"/>
      <c r="D19" s="28"/>
      <c r="E19" s="28"/>
      <c r="F19" s="28"/>
      <c r="G19" s="28"/>
      <c r="H19" s="28"/>
      <c r="I19" s="28"/>
      <c r="J19" s="41"/>
      <c r="K19" s="28"/>
      <c r="L19" s="28"/>
      <c r="M19" s="28"/>
      <c r="N19" s="41"/>
      <c r="O19" s="28"/>
      <c r="P19" s="28"/>
      <c r="Q19" s="28"/>
      <c r="R19" s="28"/>
      <c r="S19" s="28"/>
      <c r="T19" s="28"/>
      <c r="U19" s="28"/>
      <c r="V19" s="28"/>
      <c r="W19" s="28"/>
      <c r="X19" s="28"/>
      <c r="Y19" s="28"/>
      <c r="Z19" s="28"/>
      <c r="AA19" s="28"/>
      <c r="AB19" s="28"/>
    </row>
    <row r="20" spans="1:28" x14ac:dyDescent="0.25">
      <c r="A20" s="42"/>
      <c r="B20" s="28"/>
      <c r="C20" s="28"/>
      <c r="D20" s="28"/>
      <c r="E20" s="28"/>
      <c r="F20" s="28"/>
      <c r="G20" s="28"/>
      <c r="H20" s="28"/>
      <c r="I20" s="28"/>
      <c r="J20" s="41"/>
      <c r="K20" s="28"/>
      <c r="L20" s="28"/>
      <c r="M20" s="28"/>
      <c r="N20" s="41"/>
      <c r="O20" s="28"/>
      <c r="P20" s="28"/>
      <c r="Q20" s="28"/>
      <c r="R20" s="28"/>
      <c r="S20" s="28"/>
      <c r="T20" s="28"/>
      <c r="U20" s="28"/>
      <c r="V20" s="28"/>
      <c r="W20" s="28"/>
      <c r="X20" s="28"/>
      <c r="Y20" s="28"/>
      <c r="Z20" s="28"/>
      <c r="AA20" s="28"/>
      <c r="AB20" s="28"/>
    </row>
    <row r="21" spans="1:28" x14ac:dyDescent="0.25">
      <c r="A21" s="42"/>
      <c r="B21" s="28"/>
      <c r="C21" s="28"/>
      <c r="D21" s="28"/>
      <c r="E21" s="28"/>
      <c r="F21" s="28"/>
      <c r="G21" s="28"/>
      <c r="H21" s="28"/>
      <c r="I21" s="28"/>
      <c r="J21" s="41"/>
      <c r="K21" s="28"/>
      <c r="L21" s="28"/>
      <c r="M21" s="28"/>
      <c r="N21" s="41"/>
      <c r="O21" s="28"/>
      <c r="P21" s="28"/>
      <c r="Q21" s="28"/>
      <c r="R21" s="28"/>
      <c r="S21" s="28"/>
      <c r="T21" s="28"/>
      <c r="U21" s="28"/>
      <c r="V21" s="28"/>
      <c r="W21" s="28"/>
      <c r="X21" s="28"/>
      <c r="Y21" s="28"/>
      <c r="Z21" s="28"/>
      <c r="AA21" s="28"/>
      <c r="AB21" s="28"/>
    </row>
    <row r="22" spans="1:28" x14ac:dyDescent="0.25">
      <c r="A22" s="42"/>
      <c r="B22" s="28"/>
      <c r="C22" s="28"/>
      <c r="D22" s="28"/>
      <c r="E22" s="28"/>
      <c r="F22" s="28"/>
      <c r="G22" s="28"/>
      <c r="H22" s="28"/>
      <c r="I22" s="28"/>
      <c r="J22" s="41"/>
      <c r="K22" s="28"/>
      <c r="L22" s="28"/>
      <c r="M22" s="28"/>
      <c r="N22" s="41"/>
      <c r="O22" s="28"/>
      <c r="P22" s="28"/>
      <c r="Q22" s="28"/>
      <c r="R22" s="28"/>
      <c r="S22" s="28"/>
      <c r="T22" s="28"/>
      <c r="U22" s="28"/>
      <c r="V22" s="28"/>
      <c r="W22" s="28"/>
      <c r="X22" s="28"/>
      <c r="Y22" s="28"/>
      <c r="Z22" s="28"/>
      <c r="AA22" s="28"/>
      <c r="AB22" s="28"/>
    </row>
    <row r="23" spans="1:28" x14ac:dyDescent="0.25">
      <c r="A23" s="42"/>
      <c r="B23" s="28"/>
      <c r="C23" s="28"/>
      <c r="D23" s="28"/>
      <c r="E23" s="28"/>
      <c r="F23" s="28"/>
      <c r="G23" s="28"/>
      <c r="H23" s="28"/>
      <c r="I23" s="28"/>
      <c r="J23" s="41"/>
      <c r="K23" s="28"/>
      <c r="L23" s="28"/>
      <c r="M23" s="28"/>
      <c r="N23" s="41"/>
      <c r="O23" s="28"/>
      <c r="P23" s="28"/>
      <c r="Q23" s="28"/>
      <c r="R23" s="28"/>
      <c r="S23" s="28"/>
      <c r="T23" s="28"/>
      <c r="U23" s="28"/>
      <c r="V23" s="28"/>
      <c r="W23" s="28"/>
      <c r="X23" s="28"/>
      <c r="Y23" s="28"/>
      <c r="Z23" s="28"/>
      <c r="AA23" s="28"/>
      <c r="AB23" s="28"/>
    </row>
    <row r="24" spans="1:28" x14ac:dyDescent="0.25">
      <c r="A24" s="42"/>
      <c r="B24" s="28"/>
      <c r="C24" s="28"/>
      <c r="D24" s="28"/>
      <c r="E24" s="28"/>
      <c r="F24" s="28"/>
      <c r="G24" s="28"/>
      <c r="H24" s="28"/>
      <c r="I24" s="28"/>
      <c r="J24" s="41"/>
      <c r="K24" s="28"/>
      <c r="L24" s="28"/>
      <c r="M24" s="28"/>
      <c r="N24" s="41"/>
      <c r="O24" s="28"/>
      <c r="P24" s="28"/>
      <c r="Q24" s="28"/>
      <c r="R24" s="28"/>
      <c r="S24" s="28"/>
      <c r="T24" s="28"/>
      <c r="U24" s="28"/>
      <c r="V24" s="28"/>
      <c r="W24" s="28"/>
      <c r="X24" s="28"/>
      <c r="Y24" s="28"/>
      <c r="Z24" s="28"/>
      <c r="AA24" s="28"/>
      <c r="AB24" s="28"/>
    </row>
    <row r="25" spans="1:28" x14ac:dyDescent="0.25">
      <c r="A25" s="42"/>
      <c r="B25" s="28"/>
      <c r="C25" s="28"/>
      <c r="D25" s="28"/>
      <c r="E25" s="28"/>
      <c r="F25" s="28"/>
      <c r="G25" s="28"/>
      <c r="H25" s="28"/>
      <c r="I25" s="28"/>
      <c r="J25" s="41"/>
      <c r="K25" s="28"/>
      <c r="L25" s="28"/>
      <c r="M25" s="28"/>
      <c r="N25" s="41"/>
      <c r="O25" s="28"/>
      <c r="P25" s="28"/>
      <c r="Q25" s="28"/>
      <c r="R25" s="28"/>
      <c r="S25" s="28"/>
      <c r="T25" s="28"/>
      <c r="U25" s="28"/>
      <c r="V25" s="28"/>
      <c r="W25" s="28"/>
      <c r="X25" s="28"/>
      <c r="Y25" s="28"/>
      <c r="Z25" s="28"/>
      <c r="AA25" s="28"/>
      <c r="AB25" s="28"/>
    </row>
    <row r="26" spans="1:28" x14ac:dyDescent="0.25">
      <c r="A26" s="42"/>
      <c r="B26" s="28"/>
      <c r="C26" s="28"/>
      <c r="D26" s="28"/>
      <c r="E26" s="28"/>
      <c r="F26" s="28"/>
      <c r="G26" s="28"/>
      <c r="H26" s="28"/>
      <c r="I26" s="28"/>
      <c r="J26" s="41"/>
      <c r="K26" s="28"/>
      <c r="L26" s="28"/>
      <c r="M26" s="28"/>
      <c r="N26" s="41"/>
      <c r="O26" s="28"/>
      <c r="P26" s="28"/>
      <c r="Q26" s="28"/>
      <c r="R26" s="28"/>
      <c r="S26" s="28"/>
      <c r="T26" s="28"/>
      <c r="U26" s="28"/>
      <c r="V26" s="28"/>
      <c r="W26" s="28"/>
      <c r="X26" s="28"/>
      <c r="Y26" s="28"/>
      <c r="Z26" s="28"/>
      <c r="AA26" s="28"/>
      <c r="AB26" s="28"/>
    </row>
    <row r="27" spans="1:28" x14ac:dyDescent="0.25">
      <c r="A27" s="42"/>
      <c r="B27" s="28"/>
      <c r="C27" s="28"/>
      <c r="D27" s="28"/>
      <c r="E27" s="28"/>
      <c r="F27" s="28"/>
      <c r="G27" s="28"/>
      <c r="H27" s="28"/>
      <c r="I27" s="28"/>
      <c r="J27" s="41"/>
      <c r="K27" s="28"/>
      <c r="L27" s="28"/>
      <c r="M27" s="28"/>
      <c r="N27" s="41"/>
      <c r="O27" s="28"/>
      <c r="P27" s="28"/>
      <c r="Q27" s="28"/>
      <c r="R27" s="28"/>
      <c r="S27" s="28"/>
      <c r="T27" s="28"/>
      <c r="U27" s="28"/>
      <c r="V27" s="28"/>
      <c r="W27" s="28"/>
      <c r="X27" s="28"/>
      <c r="Y27" s="28"/>
      <c r="Z27" s="28"/>
      <c r="AA27" s="28"/>
      <c r="AB27" s="28"/>
    </row>
    <row r="28" spans="1:28" x14ac:dyDescent="0.25">
      <c r="A28" s="42"/>
      <c r="B28" s="28"/>
      <c r="C28" s="28"/>
      <c r="D28" s="28"/>
      <c r="E28" s="28"/>
      <c r="F28" s="28"/>
      <c r="G28" s="28"/>
      <c r="H28" s="28"/>
      <c r="I28" s="28"/>
      <c r="J28" s="41"/>
      <c r="K28" s="28"/>
      <c r="L28" s="28"/>
      <c r="M28" s="28"/>
      <c r="N28" s="41"/>
      <c r="O28" s="28"/>
      <c r="P28" s="28"/>
      <c r="Q28" s="28"/>
      <c r="R28" s="28"/>
      <c r="S28" s="28"/>
      <c r="T28" s="28"/>
      <c r="U28" s="28"/>
      <c r="V28" s="28"/>
      <c r="W28" s="28"/>
      <c r="X28" s="28"/>
      <c r="Y28" s="28"/>
      <c r="Z28" s="28"/>
      <c r="AA28" s="28"/>
      <c r="AB28" s="28"/>
    </row>
    <row r="29" spans="1:28" x14ac:dyDescent="0.25">
      <c r="A29" s="42"/>
      <c r="B29" s="28"/>
      <c r="C29" s="28"/>
      <c r="D29" s="28"/>
      <c r="E29" s="28"/>
      <c r="F29" s="28"/>
      <c r="G29" s="28"/>
      <c r="H29" s="28"/>
      <c r="I29" s="28"/>
      <c r="J29" s="41"/>
      <c r="K29" s="28"/>
      <c r="L29" s="28"/>
      <c r="M29" s="28"/>
      <c r="N29" s="41"/>
      <c r="O29" s="28"/>
      <c r="P29" s="28"/>
      <c r="Q29" s="28"/>
      <c r="R29" s="28"/>
      <c r="S29" s="28"/>
      <c r="T29" s="28"/>
      <c r="U29" s="28"/>
      <c r="V29" s="28"/>
      <c r="W29" s="28"/>
      <c r="X29" s="28"/>
      <c r="Y29" s="28"/>
      <c r="Z29" s="28"/>
      <c r="AA29" s="28"/>
      <c r="AB29" s="28"/>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Lista</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Sherryl Viviana Campos Morales</cp:lastModifiedBy>
  <dcterms:created xsi:type="dcterms:W3CDTF">2019-11-28T00:56:10Z</dcterms:created>
  <dcterms:modified xsi:type="dcterms:W3CDTF">2020-06-09T03:15:01Z</dcterms:modified>
</cp:coreProperties>
</file>